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15420" windowHeight="4140" activeTab="1"/>
  </bookViews>
  <sheets>
    <sheet name="A" sheetId="1" r:id="rId1"/>
    <sheet name="B" sheetId="2" r:id="rId2"/>
  </sheets>
  <externalReferences>
    <externalReference r:id="rId3"/>
  </externalReferences>
  <definedNames>
    <definedName name="_xlnm.Print_Area" localSheetId="1">B!$A$9:$L$60</definedName>
    <definedName name="_xlnm.Print_Titles" localSheetId="1">B!$A:$D,B!$1:$13</definedName>
  </definedNames>
  <calcPr calcId="114210" fullCalcOnLoad="1"/>
</workbook>
</file>

<file path=xl/calcChain.xml><?xml version="1.0" encoding="utf-8"?>
<calcChain xmlns="http://schemas.openxmlformats.org/spreadsheetml/2006/main">
  <c r="G56" i="2"/>
  <c r="F56"/>
  <c r="K54"/>
  <c r="J54"/>
  <c r="H54"/>
  <c r="I54"/>
  <c r="L54"/>
  <c r="K53"/>
  <c r="J53"/>
  <c r="H53"/>
  <c r="I53"/>
  <c r="L53"/>
  <c r="K52"/>
  <c r="J52"/>
  <c r="H52"/>
  <c r="I52"/>
  <c r="K51"/>
  <c r="J51"/>
  <c r="H51"/>
  <c r="I51"/>
  <c r="L51"/>
  <c r="K50"/>
  <c r="J50"/>
  <c r="H50"/>
  <c r="I50"/>
  <c r="L50"/>
  <c r="K49"/>
  <c r="K56"/>
  <c r="J49"/>
  <c r="J56"/>
  <c r="H49"/>
  <c r="H56"/>
  <c r="I44"/>
  <c r="H44"/>
  <c r="G44"/>
  <c r="F44"/>
  <c r="K42"/>
  <c r="J42"/>
  <c r="I42"/>
  <c r="K41"/>
  <c r="K44"/>
  <c r="J41"/>
  <c r="L41"/>
  <c r="I41"/>
  <c r="G38"/>
  <c r="G46"/>
  <c r="K36"/>
  <c r="J36"/>
  <c r="H36"/>
  <c r="F36"/>
  <c r="I36"/>
  <c r="L36"/>
  <c r="K35"/>
  <c r="K38"/>
  <c r="J35"/>
  <c r="J38"/>
  <c r="H35"/>
  <c r="H38"/>
  <c r="F35"/>
  <c r="F38"/>
  <c r="G32"/>
  <c r="K30"/>
  <c r="J30"/>
  <c r="H30"/>
  <c r="F30"/>
  <c r="K29"/>
  <c r="J29"/>
  <c r="H29"/>
  <c r="F29"/>
  <c r="K28"/>
  <c r="J28"/>
  <c r="H28"/>
  <c r="F28"/>
  <c r="K27"/>
  <c r="J27"/>
  <c r="H27"/>
  <c r="F27"/>
  <c r="K26"/>
  <c r="J26"/>
  <c r="H26"/>
  <c r="F26"/>
  <c r="K25"/>
  <c r="J25"/>
  <c r="H25"/>
  <c r="F25"/>
  <c r="K24"/>
  <c r="K32"/>
  <c r="J24"/>
  <c r="J32"/>
  <c r="H24"/>
  <c r="H32"/>
  <c r="F24"/>
  <c r="F32"/>
  <c r="G21"/>
  <c r="K19"/>
  <c r="J19"/>
  <c r="H19"/>
  <c r="F19"/>
  <c r="I19"/>
  <c r="L19"/>
  <c r="K18"/>
  <c r="J18"/>
  <c r="H18"/>
  <c r="F18"/>
  <c r="I18"/>
  <c r="L18"/>
  <c r="K17"/>
  <c r="J17"/>
  <c r="H17"/>
  <c r="F17"/>
  <c r="I17"/>
  <c r="L17"/>
  <c r="K16"/>
  <c r="J16"/>
  <c r="H16"/>
  <c r="F16"/>
  <c r="I16"/>
  <c r="L16"/>
  <c r="K15"/>
  <c r="K21"/>
  <c r="J15"/>
  <c r="J21"/>
  <c r="H15"/>
  <c r="H21"/>
  <c r="F15"/>
  <c r="F21"/>
  <c r="D58" i="1"/>
  <c r="I25" i="2"/>
  <c r="L25"/>
  <c r="I26"/>
  <c r="L26"/>
  <c r="I27"/>
  <c r="L27"/>
  <c r="I28"/>
  <c r="L28"/>
  <c r="I29"/>
  <c r="L29"/>
  <c r="I30"/>
  <c r="L30"/>
  <c r="L42"/>
  <c r="I49"/>
  <c r="I56"/>
  <c r="L52"/>
  <c r="F46"/>
  <c r="F58"/>
  <c r="F64"/>
  <c r="L44"/>
  <c r="G58"/>
  <c r="K46"/>
  <c r="K58"/>
  <c r="H46"/>
  <c r="H58"/>
  <c r="I15"/>
  <c r="I24"/>
  <c r="J44"/>
  <c r="J46"/>
  <c r="J58"/>
  <c r="L49"/>
  <c r="L56"/>
  <c r="I35"/>
  <c r="I32"/>
  <c r="L24"/>
  <c r="L32"/>
  <c r="I38"/>
  <c r="L35"/>
  <c r="L38"/>
  <c r="I21"/>
  <c r="L15"/>
  <c r="L21"/>
  <c r="F67"/>
  <c r="F66"/>
  <c r="F71"/>
  <c r="F68"/>
  <c r="I46"/>
  <c r="I58"/>
  <c r="L46"/>
  <c r="L58"/>
</calcChain>
</file>

<file path=xl/comments1.xml><?xml version="1.0" encoding="utf-8"?>
<comments xmlns="http://schemas.openxmlformats.org/spreadsheetml/2006/main">
  <authors>
    <author>Tracy Williams-Pender</author>
  </authors>
  <commentList>
    <comment ref="G10" authorId="0">
      <text>
        <r>
          <rPr>
            <b/>
            <sz val="8"/>
            <color indexed="81"/>
            <rFont val="Tahoma"/>
            <family val="2"/>
          </rPr>
          <t>HIDDEN FOR 2009-10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<sst xmlns="http://schemas.openxmlformats.org/spreadsheetml/2006/main" count="163" uniqueCount="133">
  <si>
    <t xml:space="preserve">Below are the Multi Campus allocations given to colleges for the 2009-10 fiscal year.  Only the </t>
  </si>
  <si>
    <t>campuses listed should be reported, each on a separate tab named with the tab name listed</t>
  </si>
  <si>
    <t>in column C.  The sum of the Multi Campus Allocation Expenditures you submit in column F</t>
  </si>
  <si>
    <t>of the template should NOT exceed the Funding Per Campus amounts listed below.</t>
  </si>
  <si>
    <t xml:space="preserve">FUNDING </t>
  </si>
  <si>
    <t>TAB</t>
  </si>
  <si>
    <t>PER</t>
  </si>
  <si>
    <t>COMMUNITY COLLEGE</t>
  </si>
  <si>
    <t>CAMPUS</t>
  </si>
  <si>
    <t>NAME</t>
  </si>
  <si>
    <t xml:space="preserve">Caldwell CC </t>
  </si>
  <si>
    <t>Watauga Cty. Campus</t>
  </si>
  <si>
    <t>Watauga</t>
  </si>
  <si>
    <t/>
  </si>
  <si>
    <t>Cape Fear CC</t>
  </si>
  <si>
    <t>North Campus</t>
  </si>
  <si>
    <t>CFCC_North</t>
  </si>
  <si>
    <t>Central Carolina CC</t>
  </si>
  <si>
    <t>Chatham Cty. Campus</t>
  </si>
  <si>
    <t>Chatham</t>
  </si>
  <si>
    <t>Harnett Cty. Campus</t>
  </si>
  <si>
    <t>Harnett</t>
  </si>
  <si>
    <t>Central Piedmont CC</t>
  </si>
  <si>
    <t>CPCC_North</t>
  </si>
  <si>
    <t>Levine Campus</t>
  </si>
  <si>
    <t>Levine</t>
  </si>
  <si>
    <t>Harper Campus</t>
  </si>
  <si>
    <t>Harper</t>
  </si>
  <si>
    <t>Harris Campus</t>
  </si>
  <si>
    <t>Harris</t>
  </si>
  <si>
    <t>Cato Campus</t>
  </si>
  <si>
    <t>Cato</t>
  </si>
  <si>
    <t>College of The Albemarle</t>
  </si>
  <si>
    <t>Dare Cty. Campus</t>
  </si>
  <si>
    <t>Dare</t>
  </si>
  <si>
    <t>Craven CC</t>
  </si>
  <si>
    <t>Havelock Campus</t>
  </si>
  <si>
    <t>Havelock</t>
  </si>
  <si>
    <t>Davidson Co. CC</t>
  </si>
  <si>
    <t>Davie Campus</t>
  </si>
  <si>
    <t>Davie</t>
  </si>
  <si>
    <t>Edgecombe CC</t>
  </si>
  <si>
    <t>Rocky Mount Campus</t>
  </si>
  <si>
    <t>RMT</t>
  </si>
  <si>
    <t>Fayetteville Tech. CC</t>
  </si>
  <si>
    <t>Spring Lake Campus</t>
  </si>
  <si>
    <t>Spring_Lake</t>
  </si>
  <si>
    <t>Gaston College</t>
  </si>
  <si>
    <t>Lincoln Cty. Campus</t>
  </si>
  <si>
    <t>Lincoln</t>
  </si>
  <si>
    <t>Guilford TCC</t>
  </si>
  <si>
    <t>Greensboro Campus</t>
  </si>
  <si>
    <t>Greensboro</t>
  </si>
  <si>
    <t>High Point Campus</t>
  </si>
  <si>
    <t>High_Point</t>
  </si>
  <si>
    <t>Piedmont CC</t>
  </si>
  <si>
    <t>Caswell Campus</t>
  </si>
  <si>
    <t>Caswell</t>
  </si>
  <si>
    <t>Rowan-Cabarrus CC</t>
  </si>
  <si>
    <t>Cabarrus Cty. Campus</t>
  </si>
  <si>
    <t>Cabarrus</t>
  </si>
  <si>
    <t xml:space="preserve">South Piedmont CC </t>
  </si>
  <si>
    <t>Union Campus</t>
  </si>
  <si>
    <t>Union</t>
  </si>
  <si>
    <t>Vance-Granville CC</t>
  </si>
  <si>
    <t>Franklin Cty. Campus</t>
  </si>
  <si>
    <t>Franklin</t>
  </si>
  <si>
    <t>Granville Cty. Campus</t>
  </si>
  <si>
    <t>Granville</t>
  </si>
  <si>
    <t>Wake TCC</t>
  </si>
  <si>
    <t>AHEC</t>
  </si>
  <si>
    <t>Northeast Campus</t>
  </si>
  <si>
    <t>Northeast</t>
  </si>
  <si>
    <t>West Campus</t>
  </si>
  <si>
    <t>West</t>
  </si>
  <si>
    <t>Wilkes CC</t>
  </si>
  <si>
    <t>Ashe Cty. Campus</t>
  </si>
  <si>
    <t>Ashe</t>
  </si>
  <si>
    <t>TOTAL ALLOTMENT</t>
  </si>
  <si>
    <t>REPORT OF EXPENDITURES BY LINE ITEM AND FUND SOURCE FOR MULTI CAMPUS AND OFF CAMPUS CENTERS</t>
  </si>
  <si>
    <t>DUE DATE:  AUGUST 27, 2010</t>
  </si>
  <si>
    <t>NOTE:  REPORT EACH LOCATION ON A SEPARATE TAB.  INCLUDE SPECIAL APPROPRIATIONS AND ALL OTHER STATE, COUNTY AND/OR INSTITUTIONAL FUNDS.</t>
  </si>
  <si>
    <t>Fiscal Year  2009-10</t>
  </si>
  <si>
    <t xml:space="preserve">OFF CAMPUS  </t>
  </si>
  <si>
    <t>ALL OTHER</t>
  </si>
  <si>
    <t>MULTI CAMPUS</t>
  </si>
  <si>
    <t>CENTER</t>
  </si>
  <si>
    <t>DCC2-112 STATE</t>
  </si>
  <si>
    <t>TOTAL</t>
  </si>
  <si>
    <t>ALLOCATION</t>
  </si>
  <si>
    <t>FUNDS ALLOCATED</t>
  </si>
  <si>
    <t xml:space="preserve">STATE </t>
  </si>
  <si>
    <t>COUNTY</t>
  </si>
  <si>
    <t>INSTITUTIONAL</t>
  </si>
  <si>
    <t>EXPENDITURES</t>
  </si>
  <si>
    <t>EXPENDITURES *</t>
  </si>
  <si>
    <t>FY:  2009-10</t>
  </si>
  <si>
    <t>Institutional Support</t>
  </si>
  <si>
    <t>110 Executive Management</t>
  </si>
  <si>
    <t>120 Financial Services</t>
  </si>
  <si>
    <t>130 General Administration</t>
  </si>
  <si>
    <t>140 Information Systems (Administrative)</t>
  </si>
  <si>
    <t>150 Staff Development</t>
  </si>
  <si>
    <t>TOTAL 1 Institutional Support</t>
  </si>
  <si>
    <t>Academic Support &amp; Administration</t>
  </si>
  <si>
    <t>410 Library/Learning Center</t>
  </si>
  <si>
    <t>421 Curriculum</t>
  </si>
  <si>
    <t>422 Continuing Education</t>
  </si>
  <si>
    <t>423 CED Special Allotment</t>
  </si>
  <si>
    <t>430 Information Systems (Academic)</t>
  </si>
  <si>
    <t>440 Tech Prep</t>
  </si>
  <si>
    <t>450 Technology - HB275</t>
  </si>
  <si>
    <t>TOTAL 4 Academic Support</t>
  </si>
  <si>
    <t>Student Support</t>
  </si>
  <si>
    <t>510 Student Services</t>
  </si>
  <si>
    <t>530 Childcare</t>
  </si>
  <si>
    <t>TOTAL 5 Student Support</t>
  </si>
  <si>
    <t>Operation &amp; Maintenance of Plant</t>
  </si>
  <si>
    <t>610 Plant Operation</t>
  </si>
  <si>
    <t>620 Plant Maintenance</t>
  </si>
  <si>
    <t>TOTAL 6 Operation &amp; Maintenance of Plant</t>
  </si>
  <si>
    <t>TOTAL CURRENT EXPENSES</t>
  </si>
  <si>
    <t>Capital</t>
  </si>
  <si>
    <t>910 Buildings and Grounds</t>
  </si>
  <si>
    <t>920 Equipment</t>
  </si>
  <si>
    <t>921 Equipment Acquisition Reserve Fund</t>
  </si>
  <si>
    <t>922 Equipment - HB275</t>
  </si>
  <si>
    <t>923 Equipment - Literacy</t>
  </si>
  <si>
    <t>930 Books</t>
  </si>
  <si>
    <t>TOTAL 9 Capital</t>
  </si>
  <si>
    <t>TOTAL EXPENDITURES</t>
  </si>
  <si>
    <t>* Includes special appropriations</t>
  </si>
  <si>
    <t>TOTAL EXPENDUTIRES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</si>
</sst>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18"/>
      <name val="Arial"/>
      <family val="2"/>
    </font>
    <font>
      <sz val="18"/>
      <name val="Times New Roman"/>
      <family val="1"/>
    </font>
    <font>
      <b/>
      <sz val="14"/>
      <color indexed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8"/>
      <name val="Times New Roman"/>
      <family val="1"/>
    </font>
    <font>
      <b/>
      <sz val="12"/>
      <color indexed="11"/>
      <name val="Times New Roman"/>
      <family val="1"/>
    </font>
    <font>
      <b/>
      <sz val="12"/>
      <color indexed="14"/>
      <name val="Times New Roman"/>
      <family val="1"/>
    </font>
    <font>
      <b/>
      <u/>
      <sz val="12"/>
      <name val="Times New Roman"/>
      <family val="1"/>
    </font>
    <font>
      <b/>
      <sz val="14"/>
      <color indexed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3" applyFont="1"/>
    <xf numFmtId="3" fontId="2" fillId="0" borderId="0" xfId="3" applyNumberFormat="1" applyFont="1"/>
    <xf numFmtId="0" fontId="2" fillId="0" borderId="0" xfId="3" applyFont="1" applyBorder="1"/>
    <xf numFmtId="0" fontId="3" fillId="0" borderId="0" xfId="3" applyFont="1"/>
    <xf numFmtId="3" fontId="3" fillId="0" borderId="0" xfId="3" applyNumberFormat="1" applyFont="1"/>
    <xf numFmtId="0" fontId="3" fillId="0" borderId="0" xfId="3" applyFont="1" applyBorder="1"/>
    <xf numFmtId="0" fontId="4" fillId="0" borderId="0" xfId="3" applyFont="1"/>
    <xf numFmtId="3" fontId="5" fillId="0" borderId="0" xfId="3" applyNumberFormat="1" applyFont="1" applyAlignment="1">
      <alignment horizontal="center"/>
    </xf>
    <xf numFmtId="0" fontId="4" fillId="0" borderId="0" xfId="3" applyFont="1" applyBorder="1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3" fontId="5" fillId="0" borderId="1" xfId="3" applyNumberFormat="1" applyFont="1" applyBorder="1" applyAlignment="1">
      <alignment horizontal="center" wrapText="1"/>
    </xf>
    <xf numFmtId="1" fontId="4" fillId="0" borderId="0" xfId="3" applyNumberFormat="1" applyFont="1" applyBorder="1" applyAlignment="1">
      <alignment horizontal="center"/>
    </xf>
    <xf numFmtId="3" fontId="4" fillId="0" borderId="0" xfId="3" applyNumberFormat="1" applyFont="1" applyBorder="1" applyAlignment="1">
      <alignment horizontal="right"/>
    </xf>
    <xf numFmtId="0" fontId="4" fillId="0" borderId="1" xfId="3" applyFont="1" applyBorder="1"/>
    <xf numFmtId="1" fontId="4" fillId="0" borderId="1" xfId="1" applyNumberFormat="1" applyFont="1" applyBorder="1" applyAlignment="1" applyProtection="1">
      <alignment horizontal="center"/>
      <protection locked="0"/>
    </xf>
    <xf numFmtId="164" fontId="4" fillId="0" borderId="1" xfId="2" applyNumberFormat="1" applyFont="1" applyBorder="1"/>
    <xf numFmtId="164" fontId="4" fillId="0" borderId="0" xfId="2" applyNumberFormat="1" applyFont="1" applyBorder="1"/>
    <xf numFmtId="1" fontId="4" fillId="0" borderId="0" xfId="1" applyNumberFormat="1" applyFont="1" applyBorder="1" applyAlignment="1" applyProtection="1">
      <alignment horizontal="center"/>
      <protection locked="0"/>
    </xf>
    <xf numFmtId="3" fontId="4" fillId="0" borderId="0" xfId="3" applyNumberFormat="1" applyFont="1" applyBorder="1"/>
    <xf numFmtId="3" fontId="4" fillId="0" borderId="1" xfId="3" applyNumberFormat="1" applyFont="1" applyBorder="1"/>
    <xf numFmtId="165" fontId="4" fillId="0" borderId="0" xfId="1" applyNumberFormat="1" applyFont="1" applyBorder="1" applyAlignment="1" applyProtection="1">
      <protection locked="0"/>
    </xf>
    <xf numFmtId="0" fontId="4" fillId="0" borderId="0" xfId="3" applyFont="1" applyFill="1" applyBorder="1"/>
    <xf numFmtId="0" fontId="4" fillId="0" borderId="1" xfId="3" applyFont="1" applyFill="1" applyBorder="1"/>
    <xf numFmtId="3" fontId="5" fillId="0" borderId="0" xfId="3" applyNumberFormat="1" applyFont="1" applyBorder="1" applyAlignment="1" applyProtection="1">
      <alignment horizontal="left"/>
      <protection locked="0"/>
    </xf>
    <xf numFmtId="164" fontId="5" fillId="0" borderId="0" xfId="3" applyNumberFormat="1" applyFont="1" applyBorder="1"/>
    <xf numFmtId="164" fontId="4" fillId="0" borderId="0" xfId="3" applyNumberFormat="1" applyFont="1" applyBorder="1"/>
    <xf numFmtId="0" fontId="1" fillId="0" borderId="0" xfId="3"/>
    <xf numFmtId="3" fontId="1" fillId="0" borderId="0" xfId="3" applyNumberFormat="1"/>
    <xf numFmtId="0" fontId="1" fillId="0" borderId="0" xfId="3" applyBorder="1"/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 applyFill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/>
    <xf numFmtId="0" fontId="9" fillId="0" borderId="2" xfId="3" applyFont="1" applyBorder="1"/>
    <xf numFmtId="0" fontId="10" fillId="0" borderId="3" xfId="3" applyFont="1" applyBorder="1"/>
    <xf numFmtId="0" fontId="10" fillId="0" borderId="0" xfId="3" applyFont="1" applyFill="1" applyBorder="1"/>
    <xf numFmtId="0" fontId="10" fillId="0" borderId="0" xfId="3" applyFont="1"/>
    <xf numFmtId="0" fontId="11" fillId="0" borderId="0" xfId="3" applyFont="1" applyFill="1" applyAlignment="1"/>
    <xf numFmtId="0" fontId="11" fillId="0" borderId="0" xfId="3" applyFont="1" applyFill="1"/>
    <xf numFmtId="0" fontId="11" fillId="0" borderId="0" xfId="3" applyFont="1"/>
    <xf numFmtId="0" fontId="11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6" fillId="0" borderId="0" xfId="3" applyFont="1" applyFill="1" applyAlignment="1"/>
    <xf numFmtId="0" fontId="6" fillId="0" borderId="0" xfId="3" applyFont="1"/>
    <xf numFmtId="0" fontId="11" fillId="0" borderId="0" xfId="3" applyFont="1" applyAlignment="1"/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0" fillId="0" borderId="0" xfId="3" applyFont="1" applyFill="1"/>
    <xf numFmtId="0" fontId="11" fillId="0" borderId="1" xfId="3" applyFont="1" applyBorder="1" applyAlignment="1">
      <alignment horizontal="center"/>
    </xf>
    <xf numFmtId="0" fontId="15" fillId="0" borderId="0" xfId="3" applyFont="1"/>
    <xf numFmtId="0" fontId="10" fillId="0" borderId="0" xfId="3" applyFont="1" applyBorder="1"/>
    <xf numFmtId="0" fontId="11" fillId="2" borderId="0" xfId="3" applyFont="1" applyFill="1"/>
    <xf numFmtId="49" fontId="10" fillId="0" borderId="0" xfId="3" applyNumberFormat="1" applyFont="1"/>
    <xf numFmtId="0" fontId="11" fillId="3" borderId="0" xfId="3" applyFont="1" applyFill="1"/>
    <xf numFmtId="0" fontId="16" fillId="0" borderId="0" xfId="3" applyFont="1"/>
    <xf numFmtId="166" fontId="10" fillId="0" borderId="0" xfId="4" applyNumberFormat="1" applyFont="1"/>
    <xf numFmtId="165" fontId="10" fillId="0" borderId="0" xfId="1" applyNumberFormat="1" applyFont="1"/>
    <xf numFmtId="165" fontId="11" fillId="0" borderId="0" xfId="1" applyNumberFormat="1" applyFont="1"/>
    <xf numFmtId="165" fontId="11" fillId="0" borderId="4" xfId="1" applyNumberFormat="1" applyFont="1" applyBorder="1"/>
    <xf numFmtId="165" fontId="10" fillId="0" borderId="0" xfId="1" applyNumberFormat="1" applyFont="1" applyAlignment="1">
      <alignment horizontal="center"/>
    </xf>
    <xf numFmtId="165" fontId="11" fillId="0" borderId="0" xfId="3" applyNumberFormat="1" applyFont="1"/>
    <xf numFmtId="165" fontId="10" fillId="0" borderId="0" xfId="1" applyNumberFormat="1" applyFont="1" applyFill="1"/>
    <xf numFmtId="165" fontId="11" fillId="0" borderId="0" xfId="1" applyNumberFormat="1" applyFont="1" applyAlignment="1">
      <alignment horizontal="center"/>
    </xf>
    <xf numFmtId="165" fontId="10" fillId="4" borderId="0" xfId="1" applyNumberFormat="1" applyFont="1" applyFill="1"/>
    <xf numFmtId="165" fontId="11" fillId="3" borderId="2" xfId="1" applyNumberFormat="1" applyFont="1" applyFill="1" applyBorder="1"/>
    <xf numFmtId="165" fontId="11" fillId="3" borderId="3" xfId="1" applyNumberFormat="1" applyFont="1" applyFill="1" applyBorder="1"/>
    <xf numFmtId="165" fontId="11" fillId="3" borderId="5" xfId="1" applyNumberFormat="1" applyFont="1" applyFill="1" applyBorder="1"/>
    <xf numFmtId="165" fontId="11" fillId="4" borderId="0" xfId="3" applyNumberFormat="1" applyFont="1" applyFill="1"/>
    <xf numFmtId="165" fontId="11" fillId="2" borderId="4" xfId="1" applyNumberFormat="1" applyFont="1" applyFill="1" applyBorder="1"/>
    <xf numFmtId="165" fontId="11" fillId="0" borderId="6" xfId="1" applyNumberFormat="1" applyFont="1" applyBorder="1" applyAlignment="1">
      <alignment horizontal="center"/>
    </xf>
    <xf numFmtId="165" fontId="11" fillId="0" borderId="6" xfId="1" applyNumberFormat="1" applyFont="1" applyBorder="1"/>
    <xf numFmtId="0" fontId="3" fillId="0" borderId="0" xfId="3" applyFont="1" applyAlignment="1">
      <alignment horizontal="center"/>
    </xf>
    <xf numFmtId="0" fontId="11" fillId="0" borderId="7" xfId="3" applyFont="1" applyFill="1" applyBorder="1" applyAlignment="1">
      <alignment horizontal="left"/>
    </xf>
    <xf numFmtId="0" fontId="11" fillId="0" borderId="0" xfId="3" applyFont="1" applyFill="1" applyAlignment="1">
      <alignment horizontal="left"/>
    </xf>
    <xf numFmtId="0" fontId="6" fillId="0" borderId="0" xfId="3" applyFont="1" applyAlignment="1"/>
    <xf numFmtId="0" fontId="11" fillId="0" borderId="0" xfId="3" applyFont="1" applyFill="1" applyAlignment="1">
      <alignment horizontal="center" wrapText="1"/>
    </xf>
  </cellXfs>
  <cellStyles count="6">
    <cellStyle name="Comma 2" xfId="1"/>
    <cellStyle name="Currency 2" xfId="2"/>
    <cellStyle name="Normal" xfId="0" builtinId="0"/>
    <cellStyle name="Normal 2" xfId="3"/>
    <cellStyle name="Percent" xfId="4" builtinId="5"/>
    <cellStyle name="Percent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hopkinsj/LOCALS~1/Temp/XPGrpWise/MULTICAMPUS_Location%20Expense%20Reporting%202009-10%20Summar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ance"/>
      <sheetName val="Multi-Campus 09-10"/>
      <sheetName val="Summary"/>
      <sheetName val="Watauga"/>
      <sheetName val="CFCC_North"/>
      <sheetName val="Chatham"/>
      <sheetName val="Harnett"/>
      <sheetName val="CPCC_North"/>
      <sheetName val="Levine"/>
      <sheetName val="Harper"/>
      <sheetName val="Harris"/>
      <sheetName val="Cato"/>
      <sheetName val="Dare"/>
      <sheetName val="Havelock"/>
      <sheetName val="Davie"/>
      <sheetName val="RMT"/>
      <sheetName val="Spring_Lake"/>
      <sheetName val="Lincoln"/>
      <sheetName val="Greensboro"/>
      <sheetName val="High_Point"/>
      <sheetName val="Caswell"/>
      <sheetName val="Cabarrus"/>
      <sheetName val="Union"/>
      <sheetName val="Franklin"/>
      <sheetName val="Granville"/>
      <sheetName val="AHEC"/>
      <sheetName val="Northeast"/>
      <sheetName val="West"/>
      <sheetName val="Ashe"/>
    </sheetNames>
    <sheetDataSet>
      <sheetData sheetId="0"/>
      <sheetData sheetId="1"/>
      <sheetData sheetId="2"/>
      <sheetData sheetId="3">
        <row r="15">
          <cell r="J15">
            <v>42156.38</v>
          </cell>
        </row>
        <row r="16">
          <cell r="F16">
            <v>37845.65</v>
          </cell>
          <cell r="H16">
            <v>3440.51</v>
          </cell>
        </row>
        <row r="17">
          <cell r="F17">
            <v>109091.88</v>
          </cell>
          <cell r="H17">
            <v>57867.740000000005</v>
          </cell>
          <cell r="J17">
            <v>220323.44</v>
          </cell>
        </row>
        <row r="18">
          <cell r="F18">
            <v>37433.360000000001</v>
          </cell>
          <cell r="H18">
            <v>3403.03</v>
          </cell>
        </row>
        <row r="24">
          <cell r="F24">
            <v>51670.52</v>
          </cell>
          <cell r="H24">
            <v>4697.32</v>
          </cell>
          <cell r="J24">
            <v>1923.66</v>
          </cell>
        </row>
        <row r="25">
          <cell r="F25">
            <v>53388.85</v>
          </cell>
          <cell r="H25">
            <v>4853.53</v>
          </cell>
        </row>
        <row r="26">
          <cell r="H26">
            <v>112674.75</v>
          </cell>
        </row>
        <row r="35">
          <cell r="F35">
            <v>247218.74</v>
          </cell>
          <cell r="H35">
            <v>82305.429999999993</v>
          </cell>
          <cell r="J35">
            <v>70921.320000000007</v>
          </cell>
        </row>
        <row r="41">
          <cell r="J41">
            <v>251278.07999999999</v>
          </cell>
        </row>
        <row r="42">
          <cell r="J42">
            <v>190557.59</v>
          </cell>
        </row>
        <row r="50">
          <cell r="J50">
            <v>10547.65</v>
          </cell>
        </row>
      </sheetData>
      <sheetData sheetId="4">
        <row r="16">
          <cell r="F16">
            <v>236364.38</v>
          </cell>
        </row>
        <row r="17">
          <cell r="F17">
            <v>31679.4</v>
          </cell>
          <cell r="J17">
            <v>43719.18</v>
          </cell>
        </row>
        <row r="18">
          <cell r="F18">
            <v>231800.79</v>
          </cell>
        </row>
        <row r="24">
          <cell r="F24">
            <v>83469.429999999993</v>
          </cell>
          <cell r="H24">
            <v>80130.62</v>
          </cell>
        </row>
        <row r="25">
          <cell r="H25">
            <v>542411.11</v>
          </cell>
        </row>
        <row r="26">
          <cell r="H26">
            <v>163959.43</v>
          </cell>
        </row>
        <row r="35">
          <cell r="H35">
            <v>404208.35</v>
          </cell>
        </row>
        <row r="41">
          <cell r="J41">
            <v>1246070.3500000001</v>
          </cell>
        </row>
        <row r="42">
          <cell r="J42">
            <v>78897.66</v>
          </cell>
        </row>
        <row r="49">
          <cell r="J49">
            <v>59070.31</v>
          </cell>
        </row>
        <row r="50">
          <cell r="H50">
            <v>731207.55</v>
          </cell>
          <cell r="J50">
            <v>199240.11</v>
          </cell>
        </row>
        <row r="54">
          <cell r="H54">
            <v>6152.51</v>
          </cell>
        </row>
      </sheetData>
      <sheetData sheetId="5">
        <row r="15">
          <cell r="F15">
            <v>0</v>
          </cell>
          <cell r="H15">
            <v>0</v>
          </cell>
          <cell r="J15">
            <v>10533</v>
          </cell>
        </row>
        <row r="16">
          <cell r="F16">
            <v>6.06</v>
          </cell>
          <cell r="H16">
            <v>0</v>
          </cell>
        </row>
        <row r="17">
          <cell r="F17">
            <v>30430.71</v>
          </cell>
          <cell r="H17">
            <v>0</v>
          </cell>
          <cell r="J17">
            <v>64664.5</v>
          </cell>
        </row>
        <row r="18">
          <cell r="F18">
            <v>48090.58</v>
          </cell>
          <cell r="H18">
            <v>0</v>
          </cell>
        </row>
        <row r="19">
          <cell r="F19">
            <v>0</v>
          </cell>
          <cell r="H19">
            <v>0</v>
          </cell>
        </row>
        <row r="24">
          <cell r="F24">
            <v>44821.38</v>
          </cell>
        </row>
        <row r="25">
          <cell r="F25">
            <v>143357.62</v>
          </cell>
        </row>
        <row r="26">
          <cell r="F26">
            <v>112476.79</v>
          </cell>
        </row>
        <row r="27">
          <cell r="F27">
            <v>0</v>
          </cell>
        </row>
        <row r="28">
          <cell r="F28">
            <v>10042.879999999999</v>
          </cell>
          <cell r="H28">
            <v>21384.78</v>
          </cell>
        </row>
        <row r="29">
          <cell r="F29">
            <v>0</v>
          </cell>
        </row>
        <row r="30">
          <cell r="F30">
            <v>0</v>
          </cell>
        </row>
        <row r="35">
          <cell r="F35">
            <v>57051.98</v>
          </cell>
        </row>
        <row r="41">
          <cell r="J41">
            <v>187745.7</v>
          </cell>
        </row>
        <row r="42">
          <cell r="J42">
            <v>38316.089999999997</v>
          </cell>
        </row>
        <row r="50">
          <cell r="H50">
            <v>167357.25</v>
          </cell>
          <cell r="J50">
            <v>4525.8599999999997</v>
          </cell>
        </row>
        <row r="51">
          <cell r="H51">
            <v>0</v>
          </cell>
        </row>
        <row r="52">
          <cell r="H52">
            <v>58206.55</v>
          </cell>
        </row>
        <row r="53">
          <cell r="H53">
            <v>39867.5</v>
          </cell>
        </row>
        <row r="54">
          <cell r="H54">
            <v>1232.3900000000001</v>
          </cell>
        </row>
      </sheetData>
      <sheetData sheetId="6">
        <row r="15">
          <cell r="J15">
            <v>13545</v>
          </cell>
        </row>
        <row r="17">
          <cell r="F17">
            <v>19986.34</v>
          </cell>
          <cell r="J17">
            <v>94104.16</v>
          </cell>
        </row>
        <row r="18">
          <cell r="F18">
            <v>36553.660000000003</v>
          </cell>
        </row>
        <row r="24">
          <cell r="F24">
            <v>54406.47</v>
          </cell>
        </row>
        <row r="25">
          <cell r="F25">
            <v>173504.49</v>
          </cell>
          <cell r="H25">
            <v>41686</v>
          </cell>
        </row>
        <row r="26">
          <cell r="F26">
            <v>196806.34</v>
          </cell>
          <cell r="H26">
            <v>35427.160000000003</v>
          </cell>
        </row>
        <row r="27">
          <cell r="F27">
            <v>0</v>
          </cell>
        </row>
        <row r="28">
          <cell r="H28">
            <v>31332.82</v>
          </cell>
        </row>
        <row r="35">
          <cell r="F35">
            <v>102056.7</v>
          </cell>
        </row>
        <row r="41">
          <cell r="J41">
            <v>449989.91</v>
          </cell>
        </row>
        <row r="42">
          <cell r="J42">
            <v>22928.23</v>
          </cell>
        </row>
        <row r="50">
          <cell r="H50">
            <v>59510.99</v>
          </cell>
        </row>
        <row r="51">
          <cell r="H51">
            <v>0</v>
          </cell>
        </row>
        <row r="52">
          <cell r="H52">
            <v>43854.25</v>
          </cell>
        </row>
        <row r="53">
          <cell r="H53">
            <v>35880.75</v>
          </cell>
        </row>
        <row r="54">
          <cell r="H54">
            <v>2555.5700000000002</v>
          </cell>
        </row>
      </sheetData>
      <sheetData sheetId="7">
        <row r="15">
          <cell r="J15">
            <v>319.25</v>
          </cell>
        </row>
        <row r="16">
          <cell r="F16">
            <v>98906.87</v>
          </cell>
          <cell r="H16">
            <v>0</v>
          </cell>
          <cell r="J16">
            <v>34399.879999999997</v>
          </cell>
        </row>
        <row r="17">
          <cell r="F17">
            <v>290.39999999999998</v>
          </cell>
          <cell r="H17">
            <v>145.19999999999999</v>
          </cell>
          <cell r="J17">
            <v>22991.52</v>
          </cell>
        </row>
        <row r="18">
          <cell r="J18">
            <v>184.74</v>
          </cell>
        </row>
        <row r="24">
          <cell r="F24">
            <v>45145.86</v>
          </cell>
          <cell r="H24">
            <v>17964.39</v>
          </cell>
          <cell r="J24">
            <v>7802.47</v>
          </cell>
          <cell r="K24">
            <v>600.09</v>
          </cell>
        </row>
        <row r="25">
          <cell r="F25">
            <v>60463.33</v>
          </cell>
          <cell r="H25">
            <v>30231.66</v>
          </cell>
          <cell r="J25">
            <v>25836.400000000001</v>
          </cell>
        </row>
        <row r="28">
          <cell r="F28">
            <v>164.73</v>
          </cell>
          <cell r="H28">
            <v>82.37</v>
          </cell>
        </row>
        <row r="35">
          <cell r="F35">
            <v>331677.81</v>
          </cell>
          <cell r="J35">
            <v>47554.2</v>
          </cell>
          <cell r="K35">
            <v>5434.08</v>
          </cell>
        </row>
        <row r="41">
          <cell r="J41">
            <v>217635.07</v>
          </cell>
        </row>
        <row r="42">
          <cell r="J42">
            <v>386388.2</v>
          </cell>
        </row>
        <row r="50">
          <cell r="H50">
            <v>207176.4</v>
          </cell>
        </row>
        <row r="54">
          <cell r="H54">
            <v>7337.2</v>
          </cell>
        </row>
      </sheetData>
      <sheetData sheetId="8">
        <row r="15">
          <cell r="J15">
            <v>563.29999999999995</v>
          </cell>
        </row>
        <row r="16">
          <cell r="F16">
            <v>71490.33</v>
          </cell>
          <cell r="H16">
            <v>212299.81</v>
          </cell>
          <cell r="J16">
            <v>68033.070000000007</v>
          </cell>
        </row>
        <row r="17">
          <cell r="F17">
            <v>55092.68</v>
          </cell>
          <cell r="H17">
            <v>165278.03</v>
          </cell>
          <cell r="J17">
            <v>74560.160000000003</v>
          </cell>
        </row>
        <row r="18">
          <cell r="J18">
            <v>325.95999999999998</v>
          </cell>
        </row>
        <row r="24">
          <cell r="F24">
            <v>20905.560000000001</v>
          </cell>
          <cell r="H24">
            <v>62716.68</v>
          </cell>
          <cell r="J24">
            <v>7301.72</v>
          </cell>
          <cell r="K24">
            <v>1586.64</v>
          </cell>
        </row>
        <row r="25">
          <cell r="F25">
            <v>40318.42</v>
          </cell>
          <cell r="H25">
            <v>120955.26</v>
          </cell>
          <cell r="J25">
            <v>32545.89</v>
          </cell>
        </row>
        <row r="28">
          <cell r="F28">
            <v>163.33000000000001</v>
          </cell>
          <cell r="H28">
            <v>490.01</v>
          </cell>
        </row>
        <row r="35">
          <cell r="F35">
            <v>395343.68</v>
          </cell>
          <cell r="H35">
            <v>1186031.05</v>
          </cell>
          <cell r="J35">
            <v>237126.08</v>
          </cell>
          <cell r="K35">
            <v>14367.62</v>
          </cell>
        </row>
        <row r="41">
          <cell r="J41">
            <v>384002.47</v>
          </cell>
        </row>
        <row r="42">
          <cell r="J42">
            <v>793540.41</v>
          </cell>
        </row>
        <row r="50">
          <cell r="H50">
            <v>7223.88</v>
          </cell>
        </row>
        <row r="54">
          <cell r="H54">
            <v>19399.439999999999</v>
          </cell>
        </row>
      </sheetData>
      <sheetData sheetId="9">
        <row r="15">
          <cell r="J15">
            <v>221.15</v>
          </cell>
        </row>
        <row r="16">
          <cell r="F16">
            <v>198129.94</v>
          </cell>
          <cell r="H16">
            <v>226002.7</v>
          </cell>
          <cell r="J16">
            <v>108884.73</v>
          </cell>
          <cell r="K16">
            <v>10550.48</v>
          </cell>
        </row>
        <row r="17">
          <cell r="F17">
            <v>248.4</v>
          </cell>
          <cell r="H17">
            <v>124.2</v>
          </cell>
          <cell r="J17">
            <v>15926.2</v>
          </cell>
        </row>
        <row r="18">
          <cell r="J18">
            <v>127.97</v>
          </cell>
        </row>
        <row r="24">
          <cell r="F24">
            <v>57093.919999999998</v>
          </cell>
          <cell r="H24">
            <v>0</v>
          </cell>
          <cell r="J24">
            <v>7232.86</v>
          </cell>
          <cell r="K24">
            <v>513.30999999999995</v>
          </cell>
        </row>
        <row r="25">
          <cell r="F25">
            <v>131133.22</v>
          </cell>
          <cell r="H25">
            <v>0</v>
          </cell>
          <cell r="J25">
            <v>23317.79</v>
          </cell>
        </row>
        <row r="28">
          <cell r="F28">
            <v>211.37</v>
          </cell>
          <cell r="H28">
            <v>0</v>
          </cell>
        </row>
        <row r="35">
          <cell r="F35">
            <v>149832.15</v>
          </cell>
          <cell r="H35">
            <v>0</v>
          </cell>
          <cell r="J35">
            <v>20076.38</v>
          </cell>
          <cell r="K35">
            <v>4648.1899999999996</v>
          </cell>
        </row>
        <row r="41">
          <cell r="J41">
            <v>150755.59</v>
          </cell>
        </row>
        <row r="42">
          <cell r="J42">
            <v>268681.99</v>
          </cell>
        </row>
        <row r="54">
          <cell r="H54">
            <v>6276.08</v>
          </cell>
        </row>
      </sheetData>
      <sheetData sheetId="10">
        <row r="15">
          <cell r="J15">
            <v>239.73</v>
          </cell>
        </row>
        <row r="16">
          <cell r="F16">
            <v>37010.26</v>
          </cell>
          <cell r="H16">
            <v>57593.62</v>
          </cell>
          <cell r="J16">
            <v>15065.57</v>
          </cell>
          <cell r="K16">
            <v>26829.66</v>
          </cell>
        </row>
        <row r="17">
          <cell r="F17">
            <v>39614.14</v>
          </cell>
          <cell r="H17">
            <v>19807.07</v>
          </cell>
          <cell r="J17">
            <v>17264.939999999999</v>
          </cell>
          <cell r="K17">
            <v>1653.85</v>
          </cell>
        </row>
        <row r="18">
          <cell r="J18">
            <v>138.72</v>
          </cell>
        </row>
        <row r="19">
          <cell r="K19">
            <v>54165.16</v>
          </cell>
        </row>
        <row r="24">
          <cell r="F24">
            <v>4431.93</v>
          </cell>
          <cell r="H24">
            <v>2215.9699999999998</v>
          </cell>
          <cell r="K24">
            <v>289.5</v>
          </cell>
        </row>
        <row r="25">
          <cell r="F25">
            <v>172383.76</v>
          </cell>
          <cell r="H25">
            <v>86191.88</v>
          </cell>
          <cell r="J25">
            <v>26204.14</v>
          </cell>
        </row>
        <row r="26">
          <cell r="F26">
            <v>46649.7</v>
          </cell>
          <cell r="H26">
            <v>23324.85</v>
          </cell>
          <cell r="J26">
            <v>16865.759999999998</v>
          </cell>
        </row>
        <row r="28">
          <cell r="F28">
            <v>79.47</v>
          </cell>
          <cell r="H28">
            <v>39.74</v>
          </cell>
        </row>
        <row r="35">
          <cell r="F35">
            <v>189815.74</v>
          </cell>
          <cell r="H35">
            <v>94907.87</v>
          </cell>
          <cell r="J35">
            <v>37984.230000000003</v>
          </cell>
          <cell r="K35">
            <v>8579.68</v>
          </cell>
        </row>
        <row r="41">
          <cell r="J41">
            <v>243168.9</v>
          </cell>
        </row>
        <row r="42">
          <cell r="J42">
            <v>293895.33</v>
          </cell>
        </row>
        <row r="54">
          <cell r="H54">
            <v>3539.67</v>
          </cell>
        </row>
      </sheetData>
      <sheetData sheetId="11">
        <row r="15">
          <cell r="J15">
            <v>197.44</v>
          </cell>
        </row>
        <row r="16">
          <cell r="F16">
            <v>150360.29999999999</v>
          </cell>
          <cell r="H16">
            <v>158019.76999999999</v>
          </cell>
          <cell r="J16">
            <v>63729.64</v>
          </cell>
        </row>
        <row r="17">
          <cell r="F17">
            <v>254.31</v>
          </cell>
          <cell r="H17">
            <v>254.31</v>
          </cell>
          <cell r="J17">
            <v>14218.97</v>
          </cell>
        </row>
        <row r="18">
          <cell r="J18">
            <v>114.25</v>
          </cell>
        </row>
        <row r="24">
          <cell r="F24">
            <v>54383.44</v>
          </cell>
          <cell r="H24">
            <v>54383.45</v>
          </cell>
          <cell r="J24">
            <v>14582.15</v>
          </cell>
          <cell r="K24">
            <v>700.69</v>
          </cell>
        </row>
        <row r="25">
          <cell r="F25">
            <v>54771.26</v>
          </cell>
          <cell r="H25">
            <v>54771.26</v>
          </cell>
          <cell r="J25">
            <v>5453.3</v>
          </cell>
        </row>
        <row r="26">
          <cell r="F26">
            <v>154265.73000000001</v>
          </cell>
          <cell r="H26">
            <v>154265.73000000001</v>
          </cell>
          <cell r="J26">
            <v>4911.8999999999996</v>
          </cell>
        </row>
        <row r="28">
          <cell r="F28">
            <v>144.26</v>
          </cell>
          <cell r="H28">
            <v>144.27000000000001</v>
          </cell>
        </row>
        <row r="35">
          <cell r="F35">
            <v>169134.7</v>
          </cell>
          <cell r="H35">
            <v>169134.7</v>
          </cell>
          <cell r="J35">
            <v>47824.81</v>
          </cell>
          <cell r="K35">
            <v>6345.06</v>
          </cell>
        </row>
        <row r="41">
          <cell r="J41">
            <v>134595.19</v>
          </cell>
        </row>
        <row r="42">
          <cell r="J42">
            <v>244017.85</v>
          </cell>
        </row>
        <row r="54">
          <cell r="H54">
            <v>8567.2199999999993</v>
          </cell>
        </row>
      </sheetData>
      <sheetData sheetId="12">
        <row r="15">
          <cell r="F15">
            <v>0</v>
          </cell>
        </row>
        <row r="16">
          <cell r="F16">
            <v>49335.33</v>
          </cell>
        </row>
        <row r="17">
          <cell r="F17">
            <v>15399.87</v>
          </cell>
          <cell r="K17">
            <v>2816.96</v>
          </cell>
        </row>
        <row r="18">
          <cell r="F18">
            <v>39831.379999999997</v>
          </cell>
        </row>
        <row r="24">
          <cell r="F24">
            <v>62531.37</v>
          </cell>
          <cell r="K24">
            <v>1239.54</v>
          </cell>
        </row>
        <row r="25">
          <cell r="F25">
            <v>168555.22</v>
          </cell>
        </row>
        <row r="26">
          <cell r="K26">
            <v>12723.810000000001</v>
          </cell>
        </row>
        <row r="29">
          <cell r="H29">
            <v>19382.189999999999</v>
          </cell>
        </row>
        <row r="35">
          <cell r="F35">
            <v>34304.829999999987</v>
          </cell>
          <cell r="H35">
            <v>145656.45000000001</v>
          </cell>
          <cell r="K35">
            <v>9897.64</v>
          </cell>
        </row>
        <row r="41">
          <cell r="J41">
            <v>89614.62</v>
          </cell>
          <cell r="K41">
            <v>6162.32</v>
          </cell>
        </row>
        <row r="50">
          <cell r="H50">
            <v>2671.9</v>
          </cell>
        </row>
        <row r="54">
          <cell r="H54">
            <v>4747.26</v>
          </cell>
        </row>
      </sheetData>
      <sheetData sheetId="13">
        <row r="17">
          <cell r="F17">
            <v>34044.800000000003</v>
          </cell>
          <cell r="K17">
            <v>1564.26</v>
          </cell>
        </row>
        <row r="24">
          <cell r="F24">
            <v>30000</v>
          </cell>
        </row>
        <row r="25">
          <cell r="F25">
            <v>260933.8</v>
          </cell>
          <cell r="H25">
            <v>1004.1800000000003</v>
          </cell>
        </row>
        <row r="26">
          <cell r="F26">
            <v>84118.77</v>
          </cell>
        </row>
        <row r="35">
          <cell r="F35">
            <v>80887.62999999999</v>
          </cell>
        </row>
        <row r="41">
          <cell r="J41">
            <v>241499.28999999998</v>
          </cell>
        </row>
        <row r="42">
          <cell r="J42">
            <v>13676.77</v>
          </cell>
        </row>
        <row r="50">
          <cell r="K50">
            <v>118220.82</v>
          </cell>
        </row>
        <row r="54">
          <cell r="H54">
            <v>2690.71</v>
          </cell>
        </row>
      </sheetData>
      <sheetData sheetId="14">
        <row r="15">
          <cell r="F15">
            <v>69978.64</v>
          </cell>
          <cell r="J15">
            <v>14982.73</v>
          </cell>
        </row>
        <row r="16">
          <cell r="F16">
            <v>56838.53</v>
          </cell>
        </row>
        <row r="17">
          <cell r="F17">
            <v>91185.66</v>
          </cell>
          <cell r="J17">
            <v>140866</v>
          </cell>
        </row>
        <row r="18">
          <cell r="F18">
            <v>50641.46</v>
          </cell>
        </row>
        <row r="24">
          <cell r="F24">
            <v>27310.62</v>
          </cell>
        </row>
        <row r="25">
          <cell r="F25">
            <v>6968.09</v>
          </cell>
        </row>
        <row r="26">
          <cell r="F26">
            <v>41326.199999999997</v>
          </cell>
        </row>
        <row r="35">
          <cell r="F35">
            <v>111082.8</v>
          </cell>
        </row>
        <row r="41">
          <cell r="J41">
            <v>227481.83</v>
          </cell>
        </row>
        <row r="42">
          <cell r="J42">
            <v>143610.45000000001</v>
          </cell>
        </row>
        <row r="49">
          <cell r="J49">
            <v>25557.19</v>
          </cell>
        </row>
        <row r="50">
          <cell r="J50">
            <v>14586.46</v>
          </cell>
        </row>
      </sheetData>
      <sheetData sheetId="15">
        <row r="16">
          <cell r="H16">
            <v>24015.599999999999</v>
          </cell>
        </row>
        <row r="17">
          <cell r="H17">
            <v>184065.76</v>
          </cell>
        </row>
        <row r="18">
          <cell r="H18">
            <v>88.25</v>
          </cell>
        </row>
        <row r="24">
          <cell r="H24">
            <v>102667.57</v>
          </cell>
        </row>
        <row r="25">
          <cell r="H25">
            <v>156835.56</v>
          </cell>
        </row>
        <row r="26">
          <cell r="F26">
            <v>210433.03</v>
          </cell>
          <cell r="H26">
            <v>116171.91</v>
          </cell>
        </row>
        <row r="28">
          <cell r="H28">
            <v>57770.33</v>
          </cell>
        </row>
        <row r="35">
          <cell r="F35">
            <v>326215.96999999997</v>
          </cell>
          <cell r="H35">
            <v>5456</v>
          </cell>
        </row>
        <row r="41">
          <cell r="J41">
            <v>241663.35</v>
          </cell>
        </row>
        <row r="42">
          <cell r="J42">
            <v>6813.68</v>
          </cell>
        </row>
        <row r="50">
          <cell r="H50">
            <v>15200</v>
          </cell>
        </row>
        <row r="54">
          <cell r="H54">
            <v>12303.76</v>
          </cell>
        </row>
      </sheetData>
      <sheetData sheetId="16">
        <row r="15">
          <cell r="F15">
            <v>0</v>
          </cell>
        </row>
        <row r="16">
          <cell r="F16">
            <v>0</v>
          </cell>
          <cell r="H16">
            <v>35107.08</v>
          </cell>
        </row>
        <row r="17">
          <cell r="H17">
            <v>1780</v>
          </cell>
          <cell r="J17">
            <v>5857.86</v>
          </cell>
        </row>
        <row r="18">
          <cell r="F18">
            <v>0</v>
          </cell>
          <cell r="H18">
            <v>27693.71</v>
          </cell>
        </row>
        <row r="19">
          <cell r="F19">
            <v>0</v>
          </cell>
        </row>
        <row r="24">
          <cell r="F24">
            <v>0</v>
          </cell>
          <cell r="H24">
            <v>44940.32</v>
          </cell>
        </row>
        <row r="25">
          <cell r="F25">
            <v>214492</v>
          </cell>
          <cell r="H25">
            <v>59824.11</v>
          </cell>
        </row>
        <row r="26">
          <cell r="F26">
            <v>27000</v>
          </cell>
          <cell r="H26">
            <v>14972.95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5">
          <cell r="F35">
            <v>295157</v>
          </cell>
          <cell r="H35">
            <v>146665.76999999999</v>
          </cell>
        </row>
        <row r="36">
          <cell r="F36">
            <v>0</v>
          </cell>
        </row>
        <row r="41">
          <cell r="J41">
            <v>286840.65999999997</v>
          </cell>
        </row>
        <row r="42">
          <cell r="J42">
            <v>19829.400000000001</v>
          </cell>
        </row>
        <row r="50">
          <cell r="H50">
            <v>122548.31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4372.38</v>
          </cell>
        </row>
      </sheetData>
      <sheetData sheetId="17">
        <row r="15">
          <cell r="J15">
            <v>27289.030000000002</v>
          </cell>
        </row>
        <row r="16">
          <cell r="F16">
            <v>77535.759999999995</v>
          </cell>
          <cell r="H16">
            <v>32152.520000000004</v>
          </cell>
        </row>
        <row r="17">
          <cell r="J17">
            <v>2278.5699999999997</v>
          </cell>
        </row>
        <row r="24">
          <cell r="F24">
            <v>55092.74</v>
          </cell>
          <cell r="H24">
            <v>22845.859999999993</v>
          </cell>
        </row>
        <row r="25">
          <cell r="F25">
            <v>251009.37</v>
          </cell>
          <cell r="H25">
            <v>104088.54999999999</v>
          </cell>
        </row>
        <row r="26">
          <cell r="F26">
            <v>62308.32</v>
          </cell>
          <cell r="H26">
            <v>25838.010000000002</v>
          </cell>
        </row>
        <row r="35">
          <cell r="F35">
            <v>90702.81</v>
          </cell>
          <cell r="H35">
            <v>37612.639999999999</v>
          </cell>
        </row>
        <row r="41">
          <cell r="J41">
            <v>235677.94</v>
          </cell>
        </row>
        <row r="42">
          <cell r="J42">
            <v>139485.46000000002</v>
          </cell>
        </row>
      </sheetData>
      <sheetData sheetId="18">
        <row r="16">
          <cell r="F16">
            <v>16267.21</v>
          </cell>
        </row>
        <row r="24">
          <cell r="F24">
            <v>70438.95</v>
          </cell>
          <cell r="H24">
            <v>1398.68</v>
          </cell>
        </row>
        <row r="25">
          <cell r="H25">
            <v>83506.05</v>
          </cell>
        </row>
        <row r="26">
          <cell r="F26">
            <v>272497.34999999998</v>
          </cell>
          <cell r="H26">
            <v>130242.06</v>
          </cell>
        </row>
        <row r="28">
          <cell r="F28">
            <v>47935.37</v>
          </cell>
        </row>
        <row r="35">
          <cell r="F35">
            <v>176175.12</v>
          </cell>
          <cell r="H35">
            <v>2396.5100000000002</v>
          </cell>
        </row>
        <row r="41">
          <cell r="J41">
            <v>841171.56</v>
          </cell>
        </row>
        <row r="49">
          <cell r="J49">
            <v>22017.55</v>
          </cell>
          <cell r="K49">
            <v>40552.720000000001</v>
          </cell>
        </row>
        <row r="50">
          <cell r="H50">
            <v>918590.2</v>
          </cell>
        </row>
        <row r="52">
          <cell r="H52">
            <v>168995.11</v>
          </cell>
        </row>
        <row r="53">
          <cell r="H53">
            <v>24108</v>
          </cell>
        </row>
      </sheetData>
      <sheetData sheetId="19">
        <row r="16">
          <cell r="F16">
            <v>60885.33</v>
          </cell>
        </row>
        <row r="17">
          <cell r="H17">
            <v>47808.11</v>
          </cell>
          <cell r="J17">
            <v>98163.199999999997</v>
          </cell>
        </row>
        <row r="18">
          <cell r="F18">
            <v>37956.61</v>
          </cell>
        </row>
        <row r="24">
          <cell r="F24">
            <v>73909.25</v>
          </cell>
        </row>
        <row r="25">
          <cell r="H25">
            <v>8772.39</v>
          </cell>
        </row>
        <row r="26">
          <cell r="F26">
            <v>220752.25999999998</v>
          </cell>
          <cell r="H26">
            <v>215554.29</v>
          </cell>
        </row>
        <row r="35">
          <cell r="F35">
            <v>143145.54999999999</v>
          </cell>
          <cell r="H35">
            <v>6064.89</v>
          </cell>
        </row>
        <row r="41">
          <cell r="J41">
            <v>453075.37</v>
          </cell>
        </row>
        <row r="49">
          <cell r="J49">
            <v>2466302.5200000005</v>
          </cell>
          <cell r="K49">
            <v>319444.84999999998</v>
          </cell>
        </row>
        <row r="50">
          <cell r="H50">
            <v>222407.79</v>
          </cell>
        </row>
        <row r="52">
          <cell r="H52">
            <v>130249.79999999999</v>
          </cell>
        </row>
      </sheetData>
      <sheetData sheetId="20">
        <row r="17">
          <cell r="J17">
            <v>14054.36</v>
          </cell>
        </row>
        <row r="24">
          <cell r="F24">
            <v>70929</v>
          </cell>
        </row>
        <row r="25">
          <cell r="F25">
            <v>197590</v>
          </cell>
        </row>
        <row r="26">
          <cell r="F26">
            <v>75921</v>
          </cell>
        </row>
        <row r="35">
          <cell r="F35">
            <v>192209</v>
          </cell>
        </row>
        <row r="41">
          <cell r="J41">
            <v>141090.04999999999</v>
          </cell>
        </row>
        <row r="42">
          <cell r="J42">
            <v>129022.57</v>
          </cell>
        </row>
        <row r="50">
          <cell r="J50">
            <v>3876.48</v>
          </cell>
        </row>
      </sheetData>
      <sheetData sheetId="21">
        <row r="15">
          <cell r="F15">
            <v>25000</v>
          </cell>
          <cell r="H15">
            <v>119818.67</v>
          </cell>
        </row>
        <row r="16">
          <cell r="H16">
            <v>95006.7</v>
          </cell>
        </row>
        <row r="17">
          <cell r="F17">
            <v>85000</v>
          </cell>
          <cell r="H17">
            <v>132122.76</v>
          </cell>
          <cell r="J17">
            <v>125680.08</v>
          </cell>
        </row>
        <row r="18">
          <cell r="H18">
            <v>9132.83</v>
          </cell>
        </row>
        <row r="24">
          <cell r="F24">
            <v>85000</v>
          </cell>
          <cell r="H24">
            <v>170028.91</v>
          </cell>
        </row>
        <row r="25">
          <cell r="F25">
            <v>125000</v>
          </cell>
          <cell r="H25">
            <v>227408.82</v>
          </cell>
        </row>
        <row r="26">
          <cell r="H26">
            <v>138560.72</v>
          </cell>
        </row>
        <row r="28">
          <cell r="F28">
            <v>100000</v>
          </cell>
          <cell r="H28">
            <v>74131.61</v>
          </cell>
        </row>
        <row r="35">
          <cell r="F35">
            <v>163314</v>
          </cell>
          <cell r="H35">
            <v>406046.18</v>
          </cell>
        </row>
        <row r="41">
          <cell r="J41">
            <v>467442.81</v>
          </cell>
        </row>
        <row r="42">
          <cell r="J42">
            <v>440797.81</v>
          </cell>
        </row>
        <row r="49">
          <cell r="J49">
            <v>942.21</v>
          </cell>
        </row>
        <row r="50">
          <cell r="H50">
            <v>104796.57</v>
          </cell>
        </row>
      </sheetData>
      <sheetData sheetId="22">
        <row r="15">
          <cell r="F15">
            <v>1086.79</v>
          </cell>
          <cell r="H15">
            <v>1897.33</v>
          </cell>
        </row>
        <row r="16">
          <cell r="F16">
            <v>92992.11</v>
          </cell>
          <cell r="H16">
            <v>162347.6</v>
          </cell>
        </row>
        <row r="17">
          <cell r="F17">
            <v>98872.86</v>
          </cell>
          <cell r="H17">
            <v>172614.33</v>
          </cell>
          <cell r="K17">
            <v>41459.94</v>
          </cell>
        </row>
        <row r="18">
          <cell r="F18">
            <v>47530.68</v>
          </cell>
          <cell r="H18">
            <v>82980.08</v>
          </cell>
        </row>
        <row r="24">
          <cell r="F24">
            <v>69065.14</v>
          </cell>
          <cell r="H24">
            <v>120575.38</v>
          </cell>
          <cell r="K24">
            <v>16000.61</v>
          </cell>
        </row>
        <row r="25">
          <cell r="F25">
            <v>30193.21</v>
          </cell>
          <cell r="H25">
            <v>52711.94</v>
          </cell>
        </row>
        <row r="26">
          <cell r="F26">
            <v>17835.03</v>
          </cell>
          <cell r="H26">
            <v>31136.77</v>
          </cell>
        </row>
        <row r="28">
          <cell r="F28">
            <v>18588.53</v>
          </cell>
          <cell r="H28">
            <v>32452.240000000002</v>
          </cell>
        </row>
        <row r="35">
          <cell r="F35">
            <v>207149.65</v>
          </cell>
          <cell r="H35">
            <v>361646.3</v>
          </cell>
          <cell r="K35">
            <v>4711.79</v>
          </cell>
        </row>
        <row r="41">
          <cell r="J41">
            <v>851562.63</v>
          </cell>
        </row>
        <row r="50">
          <cell r="H50">
            <v>185761.16</v>
          </cell>
        </row>
        <row r="54">
          <cell r="H54">
            <v>24597.03</v>
          </cell>
        </row>
      </sheetData>
      <sheetData sheetId="23">
        <row r="15">
          <cell r="J15">
            <v>6000</v>
          </cell>
        </row>
        <row r="17">
          <cell r="F17">
            <v>383420.98</v>
          </cell>
          <cell r="H17">
            <v>59531.91</v>
          </cell>
          <cell r="J17">
            <v>22928.86</v>
          </cell>
          <cell r="K17">
            <v>110930.77</v>
          </cell>
        </row>
        <row r="18">
          <cell r="F18">
            <v>19223.87</v>
          </cell>
        </row>
        <row r="24">
          <cell r="F24">
            <v>1712.37</v>
          </cell>
        </row>
        <row r="25">
          <cell r="F25">
            <v>30</v>
          </cell>
          <cell r="K25">
            <v>6624.39</v>
          </cell>
        </row>
        <row r="35">
          <cell r="F35">
            <v>85261.78</v>
          </cell>
        </row>
        <row r="41">
          <cell r="J41">
            <v>166662.72</v>
          </cell>
          <cell r="K41">
            <v>8280</v>
          </cell>
        </row>
        <row r="42">
          <cell r="J42">
            <v>66148.5</v>
          </cell>
          <cell r="K42">
            <v>4275</v>
          </cell>
        </row>
        <row r="49">
          <cell r="J49">
            <v>6379.65</v>
          </cell>
        </row>
        <row r="50">
          <cell r="H50">
            <v>41776.15</v>
          </cell>
          <cell r="J50">
            <v>561.80999999999995</v>
          </cell>
        </row>
      </sheetData>
      <sheetData sheetId="24">
        <row r="15">
          <cell r="J15">
            <v>7860</v>
          </cell>
        </row>
        <row r="17">
          <cell r="F17">
            <v>326725.53999999998</v>
          </cell>
          <cell r="J17">
            <v>18740.009999999998</v>
          </cell>
        </row>
        <row r="18">
          <cell r="F18">
            <v>19223.75</v>
          </cell>
        </row>
        <row r="24">
          <cell r="F24">
            <v>62520.45</v>
          </cell>
        </row>
        <row r="25">
          <cell r="F25">
            <v>30</v>
          </cell>
          <cell r="K25">
            <v>55075.16</v>
          </cell>
        </row>
        <row r="35">
          <cell r="F35">
            <v>73333.88</v>
          </cell>
        </row>
        <row r="41">
          <cell r="J41">
            <v>121470.64</v>
          </cell>
        </row>
        <row r="42">
          <cell r="J42">
            <v>38992.720000000001</v>
          </cell>
        </row>
        <row r="49">
          <cell r="J49">
            <v>1855</v>
          </cell>
        </row>
        <row r="50">
          <cell r="H50">
            <v>10141.74</v>
          </cell>
        </row>
      </sheetData>
      <sheetData sheetId="25">
        <row r="17">
          <cell r="F17">
            <v>86330</v>
          </cell>
          <cell r="H17">
            <v>120265</v>
          </cell>
        </row>
        <row r="18">
          <cell r="J18">
            <v>58137</v>
          </cell>
        </row>
        <row r="24">
          <cell r="F24">
            <v>54832</v>
          </cell>
          <cell r="H24">
            <v>75518</v>
          </cell>
        </row>
        <row r="25">
          <cell r="F25">
            <v>291658</v>
          </cell>
          <cell r="H25">
            <v>404377</v>
          </cell>
        </row>
        <row r="26">
          <cell r="F26">
            <v>26832</v>
          </cell>
          <cell r="H26">
            <v>37553</v>
          </cell>
        </row>
        <row r="29">
          <cell r="F29">
            <v>15749</v>
          </cell>
          <cell r="H29">
            <v>21406</v>
          </cell>
        </row>
        <row r="35">
          <cell r="F35">
            <v>107913</v>
          </cell>
          <cell r="H35">
            <v>149284</v>
          </cell>
        </row>
        <row r="41">
          <cell r="J41">
            <v>217571</v>
          </cell>
        </row>
      </sheetData>
      <sheetData sheetId="26">
        <row r="17">
          <cell r="F17">
            <v>46082</v>
          </cell>
          <cell r="H17">
            <v>152454</v>
          </cell>
        </row>
        <row r="18">
          <cell r="J18">
            <v>100049</v>
          </cell>
        </row>
        <row r="24">
          <cell r="F24">
            <v>46665</v>
          </cell>
          <cell r="H24">
            <v>155642</v>
          </cell>
        </row>
        <row r="25">
          <cell r="F25">
            <v>67664</v>
          </cell>
          <cell r="H25">
            <v>226272</v>
          </cell>
        </row>
        <row r="26">
          <cell r="F26">
            <v>226326</v>
          </cell>
          <cell r="H26">
            <v>751353</v>
          </cell>
        </row>
        <row r="29">
          <cell r="F29">
            <v>5833</v>
          </cell>
          <cell r="H29">
            <v>17760</v>
          </cell>
        </row>
        <row r="35">
          <cell r="F35">
            <v>190744</v>
          </cell>
          <cell r="H35">
            <v>633030</v>
          </cell>
        </row>
        <row r="41">
          <cell r="J41">
            <v>108153</v>
          </cell>
        </row>
      </sheetData>
      <sheetData sheetId="27">
        <row r="17">
          <cell r="F17">
            <v>17991</v>
          </cell>
          <cell r="H17">
            <v>14961</v>
          </cell>
          <cell r="J17">
            <v>20703</v>
          </cell>
        </row>
        <row r="24">
          <cell r="F24">
            <v>32667</v>
          </cell>
          <cell r="H24">
            <v>26614</v>
          </cell>
        </row>
        <row r="25">
          <cell r="F25">
            <v>55393</v>
          </cell>
          <cell r="H25">
            <v>45205</v>
          </cell>
        </row>
        <row r="26">
          <cell r="F26">
            <v>367391</v>
          </cell>
          <cell r="H26">
            <v>300276</v>
          </cell>
        </row>
        <row r="41">
          <cell r="J41">
            <v>603145</v>
          </cell>
        </row>
      </sheetData>
      <sheetData sheetId="28">
        <row r="15">
          <cell r="F15">
            <v>68346.02</v>
          </cell>
          <cell r="H15">
            <v>12061.06</v>
          </cell>
        </row>
        <row r="16">
          <cell r="F16">
            <v>26093.21</v>
          </cell>
        </row>
        <row r="17">
          <cell r="F17">
            <v>82478.289999999994</v>
          </cell>
          <cell r="H17">
            <v>20619.57</v>
          </cell>
          <cell r="J17">
            <v>46766</v>
          </cell>
        </row>
        <row r="18">
          <cell r="F18">
            <v>21777.02</v>
          </cell>
          <cell r="H18">
            <v>2419.7399999999998</v>
          </cell>
        </row>
        <row r="25">
          <cell r="F25">
            <v>96813.06</v>
          </cell>
          <cell r="H25">
            <v>24213.85</v>
          </cell>
          <cell r="J25">
            <v>23105</v>
          </cell>
        </row>
        <row r="26">
          <cell r="F26">
            <v>110169.82</v>
          </cell>
        </row>
        <row r="28">
          <cell r="F28">
            <v>12865.76</v>
          </cell>
        </row>
        <row r="35">
          <cell r="F35">
            <v>71441.820000000007</v>
          </cell>
        </row>
        <row r="41">
          <cell r="J41">
            <v>189863</v>
          </cell>
        </row>
        <row r="42">
          <cell r="J42">
            <v>8471</v>
          </cell>
        </row>
        <row r="50">
          <cell r="H50">
            <v>78287.19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8"/>
  <sheetViews>
    <sheetView view="pageLayout" workbookViewId="0">
      <selection activeCell="F11" sqref="F11"/>
    </sheetView>
  </sheetViews>
  <sheetFormatPr defaultRowHeight="12.75"/>
  <cols>
    <col min="1" max="1" width="31.140625" style="30" customWidth="1"/>
    <col min="2" max="2" width="33.85546875" style="30" customWidth="1"/>
    <col min="3" max="3" width="14.28515625" style="30" hidden="1" customWidth="1"/>
    <col min="4" max="4" width="14" style="31" bestFit="1" customWidth="1"/>
    <col min="5" max="5" width="12.28515625" style="32" bestFit="1" customWidth="1"/>
    <col min="6" max="16384" width="9.140625" style="30"/>
  </cols>
  <sheetData>
    <row r="2" spans="1:6" s="1" customFormat="1" hidden="1">
      <c r="A2" s="1" t="s">
        <v>0</v>
      </c>
      <c r="D2" s="2"/>
      <c r="E2" s="3"/>
    </row>
    <row r="3" spans="1:6" s="1" customFormat="1" hidden="1">
      <c r="A3" s="1" t="s">
        <v>1</v>
      </c>
      <c r="D3" s="2"/>
      <c r="E3" s="3"/>
    </row>
    <row r="4" spans="1:6" s="1" customFormat="1" hidden="1">
      <c r="A4" s="1" t="s">
        <v>2</v>
      </c>
      <c r="D4" s="2"/>
      <c r="E4" s="3"/>
    </row>
    <row r="5" spans="1:6" s="1" customFormat="1" hidden="1">
      <c r="A5" s="1" t="s">
        <v>3</v>
      </c>
      <c r="D5" s="2"/>
      <c r="E5" s="3"/>
    </row>
    <row r="6" spans="1:6" s="4" customFormat="1">
      <c r="D6" s="5"/>
      <c r="E6" s="6"/>
      <c r="F6" s="30"/>
    </row>
    <row r="7" spans="1:6" s="4" customFormat="1">
      <c r="D7" s="5"/>
      <c r="E7" s="6"/>
    </row>
    <row r="8" spans="1:6" s="4" customFormat="1">
      <c r="D8" s="5"/>
      <c r="E8" s="6"/>
    </row>
    <row r="9" spans="1:6" s="4" customFormat="1">
      <c r="B9" s="76"/>
      <c r="D9" s="5"/>
      <c r="E9" s="6"/>
    </row>
    <row r="11" spans="1:6" s="7" customFormat="1">
      <c r="D11" s="8" t="s">
        <v>4</v>
      </c>
      <c r="E11" s="9"/>
    </row>
    <row r="12" spans="1:6" s="7" customFormat="1" ht="12.75" customHeight="1">
      <c r="A12" s="10"/>
      <c r="B12" s="10"/>
      <c r="C12" s="11" t="s">
        <v>5</v>
      </c>
      <c r="D12" s="8" t="s">
        <v>6</v>
      </c>
      <c r="E12" s="9"/>
    </row>
    <row r="13" spans="1:6" s="7" customFormat="1" ht="13.5" thickBot="1">
      <c r="A13" s="12" t="s">
        <v>7</v>
      </c>
      <c r="B13" s="12" t="s">
        <v>8</v>
      </c>
      <c r="C13" s="13" t="s">
        <v>9</v>
      </c>
      <c r="D13" s="14" t="s">
        <v>8</v>
      </c>
      <c r="E13" s="9"/>
    </row>
    <row r="14" spans="1:6" s="7" customFormat="1">
      <c r="B14" s="9"/>
      <c r="C14" s="15"/>
      <c r="D14" s="16"/>
      <c r="E14" s="9"/>
    </row>
    <row r="15" spans="1:6" s="7" customFormat="1" ht="13.5" thickBot="1">
      <c r="A15" s="17" t="s">
        <v>10</v>
      </c>
      <c r="B15" s="17" t="s">
        <v>11</v>
      </c>
      <c r="C15" s="18" t="s">
        <v>12</v>
      </c>
      <c r="D15" s="19">
        <v>536649</v>
      </c>
      <c r="E15" s="20"/>
    </row>
    <row r="16" spans="1:6" s="9" customFormat="1">
      <c r="B16" s="9" t="s">
        <v>13</v>
      </c>
      <c r="C16" s="21"/>
      <c r="D16" s="22"/>
      <c r="E16" s="22"/>
      <c r="F16" s="7"/>
    </row>
    <row r="17" spans="1:6" s="7" customFormat="1" ht="13.5" thickBot="1">
      <c r="A17" s="17" t="s">
        <v>14</v>
      </c>
      <c r="B17" s="17" t="s">
        <v>15</v>
      </c>
      <c r="C17" s="18" t="s">
        <v>16</v>
      </c>
      <c r="D17" s="23">
        <v>583314</v>
      </c>
      <c r="E17" s="22"/>
    </row>
    <row r="18" spans="1:6" s="9" customFormat="1">
      <c r="B18" s="9" t="s">
        <v>13</v>
      </c>
      <c r="C18" s="21"/>
      <c r="D18" s="22"/>
      <c r="E18" s="22"/>
      <c r="F18" s="7"/>
    </row>
    <row r="19" spans="1:6" s="7" customFormat="1">
      <c r="A19" s="9" t="s">
        <v>17</v>
      </c>
      <c r="B19" s="9" t="s">
        <v>18</v>
      </c>
      <c r="C19" s="21" t="s">
        <v>19</v>
      </c>
      <c r="D19" s="22">
        <v>446278</v>
      </c>
      <c r="E19" s="22"/>
    </row>
    <row r="20" spans="1:6" s="7" customFormat="1" ht="13.5" thickBot="1">
      <c r="A20" s="17"/>
      <c r="B20" s="17" t="s">
        <v>20</v>
      </c>
      <c r="C20" s="18" t="s">
        <v>21</v>
      </c>
      <c r="D20" s="23">
        <v>583314</v>
      </c>
      <c r="E20" s="22"/>
    </row>
    <row r="21" spans="1:6" s="9" customFormat="1">
      <c r="B21" s="9" t="s">
        <v>13</v>
      </c>
      <c r="C21" s="21"/>
      <c r="D21" s="22"/>
      <c r="E21" s="22"/>
      <c r="F21" s="7"/>
    </row>
    <row r="22" spans="1:6" s="7" customFormat="1">
      <c r="A22" s="9" t="s">
        <v>22</v>
      </c>
      <c r="B22" s="9" t="s">
        <v>15</v>
      </c>
      <c r="C22" s="21" t="s">
        <v>23</v>
      </c>
      <c r="D22" s="22">
        <v>536649</v>
      </c>
      <c r="E22" s="22"/>
    </row>
    <row r="23" spans="1:6" s="7" customFormat="1">
      <c r="A23" s="9"/>
      <c r="B23" s="9" t="s">
        <v>24</v>
      </c>
      <c r="C23" s="21" t="s">
        <v>25</v>
      </c>
      <c r="D23" s="22">
        <v>583314</v>
      </c>
      <c r="E23" s="22"/>
    </row>
    <row r="24" spans="1:6" s="7" customFormat="1">
      <c r="A24" s="9"/>
      <c r="B24" s="9" t="s">
        <v>26</v>
      </c>
      <c r="C24" s="21" t="s">
        <v>27</v>
      </c>
      <c r="D24" s="22">
        <v>536649</v>
      </c>
      <c r="E24" s="22"/>
    </row>
    <row r="25" spans="1:6" s="7" customFormat="1">
      <c r="A25" s="9"/>
      <c r="B25" s="9" t="s">
        <v>28</v>
      </c>
      <c r="C25" s="21" t="s">
        <v>29</v>
      </c>
      <c r="D25" s="22">
        <v>489985</v>
      </c>
      <c r="E25" s="22"/>
    </row>
    <row r="26" spans="1:6" s="7" customFormat="1" ht="13.5" thickBot="1">
      <c r="A26" s="17"/>
      <c r="B26" s="17" t="s">
        <v>30</v>
      </c>
      <c r="C26" s="18" t="s">
        <v>31</v>
      </c>
      <c r="D26" s="23">
        <v>583314</v>
      </c>
      <c r="E26" s="22"/>
    </row>
    <row r="27" spans="1:6" s="9" customFormat="1">
      <c r="B27" s="9" t="s">
        <v>13</v>
      </c>
      <c r="C27" s="21"/>
      <c r="D27" s="22"/>
      <c r="E27" s="22"/>
      <c r="F27" s="7"/>
    </row>
    <row r="28" spans="1:6" s="7" customFormat="1" ht="13.5" thickBot="1">
      <c r="A28" s="17" t="s">
        <v>32</v>
      </c>
      <c r="B28" s="17" t="s">
        <v>33</v>
      </c>
      <c r="C28" s="18" t="s">
        <v>34</v>
      </c>
      <c r="D28" s="23">
        <v>369958</v>
      </c>
      <c r="E28" s="22"/>
    </row>
    <row r="29" spans="1:6" s="9" customFormat="1">
      <c r="B29" s="9" t="s">
        <v>13</v>
      </c>
      <c r="C29" s="21"/>
      <c r="D29" s="22"/>
      <c r="E29" s="22"/>
      <c r="F29" s="7"/>
    </row>
    <row r="30" spans="1:6" s="7" customFormat="1" ht="13.5" thickBot="1">
      <c r="A30" s="17" t="s">
        <v>35</v>
      </c>
      <c r="B30" s="17" t="s">
        <v>36</v>
      </c>
      <c r="C30" s="18" t="s">
        <v>37</v>
      </c>
      <c r="D30" s="23">
        <v>489985</v>
      </c>
      <c r="E30" s="22"/>
    </row>
    <row r="31" spans="1:6" s="7" customFormat="1">
      <c r="A31" s="9"/>
      <c r="B31" s="9" t="s">
        <v>13</v>
      </c>
      <c r="C31" s="21"/>
      <c r="D31" s="22"/>
      <c r="E31" s="22"/>
    </row>
    <row r="32" spans="1:6" s="7" customFormat="1" ht="13.5" thickBot="1">
      <c r="A32" s="17" t="s">
        <v>38</v>
      </c>
      <c r="B32" s="17" t="s">
        <v>39</v>
      </c>
      <c r="C32" s="18" t="s">
        <v>40</v>
      </c>
      <c r="D32" s="23">
        <v>455332</v>
      </c>
      <c r="E32" s="22"/>
    </row>
    <row r="33" spans="1:6" s="9" customFormat="1">
      <c r="B33" s="9" t="s">
        <v>13</v>
      </c>
      <c r="C33" s="21"/>
      <c r="D33" s="22"/>
      <c r="E33" s="22"/>
      <c r="F33" s="7"/>
    </row>
    <row r="34" spans="1:6" s="7" customFormat="1" ht="13.5" thickBot="1">
      <c r="A34" s="17" t="s">
        <v>41</v>
      </c>
      <c r="B34" s="17" t="s">
        <v>42</v>
      </c>
      <c r="C34" s="18" t="s">
        <v>43</v>
      </c>
      <c r="D34" s="23">
        <v>536649</v>
      </c>
      <c r="E34" s="22"/>
    </row>
    <row r="35" spans="1:6" s="7" customFormat="1">
      <c r="A35" s="9"/>
      <c r="B35" s="9" t="s">
        <v>13</v>
      </c>
      <c r="C35" s="21"/>
      <c r="D35" s="22"/>
      <c r="E35" s="22"/>
    </row>
    <row r="36" spans="1:6" s="7" customFormat="1" ht="13.5" thickBot="1">
      <c r="A36" s="17" t="s">
        <v>44</v>
      </c>
      <c r="B36" s="17" t="s">
        <v>45</v>
      </c>
      <c r="C36" s="18" t="s">
        <v>46</v>
      </c>
      <c r="D36" s="23">
        <v>536649</v>
      </c>
      <c r="E36" s="22"/>
    </row>
    <row r="37" spans="1:6" s="9" customFormat="1">
      <c r="B37" s="9" t="s">
        <v>13</v>
      </c>
      <c r="C37" s="21"/>
      <c r="D37" s="22"/>
      <c r="E37" s="22"/>
      <c r="F37" s="7"/>
    </row>
    <row r="38" spans="1:6" s="7" customFormat="1" ht="13.5" thickBot="1">
      <c r="A38" s="17" t="s">
        <v>47</v>
      </c>
      <c r="B38" s="17" t="s">
        <v>48</v>
      </c>
      <c r="C38" s="18" t="s">
        <v>49</v>
      </c>
      <c r="D38" s="23">
        <v>536649</v>
      </c>
      <c r="E38" s="22"/>
    </row>
    <row r="39" spans="1:6" s="9" customFormat="1">
      <c r="B39" s="9" t="s">
        <v>13</v>
      </c>
      <c r="C39" s="21"/>
      <c r="D39" s="22"/>
      <c r="E39" s="22"/>
      <c r="F39" s="7"/>
    </row>
    <row r="40" spans="1:6" s="7" customFormat="1">
      <c r="A40" s="9" t="s">
        <v>50</v>
      </c>
      <c r="B40" s="9" t="s">
        <v>51</v>
      </c>
      <c r="C40" s="21" t="s">
        <v>52</v>
      </c>
      <c r="D40" s="16">
        <v>583314</v>
      </c>
      <c r="E40" s="16"/>
    </row>
    <row r="41" spans="1:6" s="7" customFormat="1" ht="13.5" thickBot="1">
      <c r="A41" s="17"/>
      <c r="B41" s="17" t="s">
        <v>53</v>
      </c>
      <c r="C41" s="18" t="s">
        <v>54</v>
      </c>
      <c r="D41" s="23">
        <v>536649</v>
      </c>
      <c r="E41" s="22"/>
    </row>
    <row r="42" spans="1:6" s="7" customFormat="1">
      <c r="A42" s="9"/>
      <c r="B42" s="9" t="s">
        <v>13</v>
      </c>
      <c r="C42" s="21"/>
      <c r="D42" s="22"/>
      <c r="E42" s="22"/>
    </row>
    <row r="43" spans="1:6" s="7" customFormat="1" ht="13.5" thickBot="1">
      <c r="A43" s="17" t="s">
        <v>55</v>
      </c>
      <c r="B43" s="17" t="s">
        <v>56</v>
      </c>
      <c r="C43" s="18" t="s">
        <v>57</v>
      </c>
      <c r="D43" s="23">
        <v>536649</v>
      </c>
      <c r="E43" s="22"/>
    </row>
    <row r="44" spans="1:6" s="9" customFormat="1">
      <c r="B44" s="9" t="s">
        <v>13</v>
      </c>
      <c r="C44" s="21"/>
      <c r="D44" s="22"/>
      <c r="E44" s="22"/>
      <c r="F44" s="7"/>
    </row>
    <row r="45" spans="1:6" s="7" customFormat="1" ht="13.5" thickBot="1">
      <c r="A45" s="17" t="s">
        <v>58</v>
      </c>
      <c r="B45" s="17" t="s">
        <v>59</v>
      </c>
      <c r="C45" s="18" t="s">
        <v>60</v>
      </c>
      <c r="D45" s="23">
        <v>583314</v>
      </c>
      <c r="E45" s="22"/>
    </row>
    <row r="46" spans="1:6" s="9" customFormat="1">
      <c r="B46" s="9" t="s">
        <v>13</v>
      </c>
      <c r="C46" s="21"/>
      <c r="D46" s="22"/>
      <c r="E46" s="22"/>
      <c r="F46" s="7"/>
    </row>
    <row r="47" spans="1:6" s="7" customFormat="1" ht="13.5" thickBot="1">
      <c r="A47" s="17" t="s">
        <v>61</v>
      </c>
      <c r="B47" s="17" t="s">
        <v>62</v>
      </c>
      <c r="C47" s="18" t="s">
        <v>63</v>
      </c>
      <c r="D47" s="23">
        <v>583314</v>
      </c>
      <c r="E47" s="22"/>
    </row>
    <row r="48" spans="1:6" s="9" customFormat="1">
      <c r="B48" s="9" t="s">
        <v>13</v>
      </c>
      <c r="C48" s="24"/>
      <c r="D48" s="22"/>
      <c r="E48" s="22"/>
      <c r="F48" s="7"/>
    </row>
    <row r="49" spans="1:6" s="7" customFormat="1">
      <c r="A49" s="9" t="s">
        <v>64</v>
      </c>
      <c r="B49" s="9" t="s">
        <v>65</v>
      </c>
      <c r="C49" s="21" t="s">
        <v>66</v>
      </c>
      <c r="D49" s="22">
        <v>536649</v>
      </c>
      <c r="E49" s="22"/>
    </row>
    <row r="50" spans="1:6" s="7" customFormat="1" ht="13.5" thickBot="1">
      <c r="A50" s="17"/>
      <c r="B50" s="17" t="s">
        <v>67</v>
      </c>
      <c r="C50" s="18" t="s">
        <v>68</v>
      </c>
      <c r="D50" s="23">
        <v>489985</v>
      </c>
      <c r="E50" s="22"/>
    </row>
    <row r="51" spans="1:6" s="9" customFormat="1">
      <c r="B51" s="9" t="s">
        <v>13</v>
      </c>
      <c r="C51" s="24"/>
      <c r="D51" s="22"/>
      <c r="E51" s="22"/>
      <c r="F51" s="7"/>
    </row>
    <row r="52" spans="1:6" s="7" customFormat="1">
      <c r="A52" s="9" t="s">
        <v>69</v>
      </c>
      <c r="B52" s="9" t="s">
        <v>70</v>
      </c>
      <c r="C52" s="21" t="s">
        <v>70</v>
      </c>
      <c r="D52" s="22">
        <v>583314</v>
      </c>
      <c r="E52" s="22"/>
    </row>
    <row r="53" spans="1:6" s="7" customFormat="1">
      <c r="A53" s="9"/>
      <c r="B53" s="25" t="s">
        <v>71</v>
      </c>
      <c r="C53" s="21" t="s">
        <v>72</v>
      </c>
      <c r="D53" s="22">
        <v>583314</v>
      </c>
      <c r="E53" s="22"/>
    </row>
    <row r="54" spans="1:6" s="7" customFormat="1" ht="13.5" thickBot="1">
      <c r="A54" s="17"/>
      <c r="B54" s="26" t="s">
        <v>73</v>
      </c>
      <c r="C54" s="18" t="s">
        <v>74</v>
      </c>
      <c r="D54" s="23">
        <v>473442</v>
      </c>
      <c r="E54" s="22"/>
    </row>
    <row r="55" spans="1:6" s="7" customFormat="1">
      <c r="A55" s="9"/>
      <c r="B55" s="9" t="s">
        <v>13</v>
      </c>
      <c r="C55" s="21"/>
      <c r="D55" s="22"/>
      <c r="E55" s="22"/>
    </row>
    <row r="56" spans="1:6" s="7" customFormat="1" ht="13.5" thickBot="1">
      <c r="A56" s="17" t="s">
        <v>75</v>
      </c>
      <c r="B56" s="26" t="s">
        <v>76</v>
      </c>
      <c r="C56" s="18" t="s">
        <v>77</v>
      </c>
      <c r="D56" s="23">
        <v>489985</v>
      </c>
      <c r="E56" s="22"/>
    </row>
    <row r="57" spans="1:6" s="7" customFormat="1">
      <c r="A57" s="9"/>
      <c r="B57" s="9"/>
      <c r="C57" s="21"/>
      <c r="D57" s="22"/>
      <c r="E57" s="9"/>
    </row>
    <row r="58" spans="1:6" s="7" customFormat="1">
      <c r="A58" s="27" t="s">
        <v>78</v>
      </c>
      <c r="B58" s="9"/>
      <c r="D58" s="28">
        <f>SUM(D15:D56)</f>
        <v>13784617</v>
      </c>
      <c r="E58" s="29"/>
    </row>
  </sheetData>
  <phoneticPr fontId="0" type="noConversion"/>
  <printOptions horizontalCentered="1"/>
  <pageMargins left="0.25" right="0.26" top="0.41" bottom="0.3" header="0.37" footer="0.17"/>
  <pageSetup scale="90" orientation="portrait" r:id="rId1"/>
  <headerFooter alignWithMargins="0">
    <oddHeader>&amp;C&amp;"Times New Roman,Bold"&amp;12NORTH CAROLINA COMMUNITY COLLEGE SYSTEM
MULTI-CAMPUS FUNDING
FY 2009-10&amp;R&amp;"Times New Roman,Bold"
ATTACHMENT 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7"/>
  <sheetViews>
    <sheetView tabSelected="1" view="pageLayout" topLeftCell="E4" zoomScale="70" zoomScaleNormal="60" zoomScalePageLayoutView="70" workbookViewId="0">
      <selection activeCell="E12" sqref="E12"/>
    </sheetView>
  </sheetViews>
  <sheetFormatPr defaultRowHeight="15.75"/>
  <cols>
    <col min="1" max="2" width="3.7109375" style="41" customWidth="1"/>
    <col min="3" max="3" width="10.5703125" style="41" customWidth="1"/>
    <col min="4" max="4" width="37.140625" style="41" customWidth="1"/>
    <col min="5" max="5" width="3.28515625" style="52" customWidth="1"/>
    <col min="6" max="6" width="29.140625" style="41" customWidth="1"/>
    <col min="7" max="7" width="24" style="41" hidden="1" customWidth="1"/>
    <col min="8" max="8" width="31.28515625" style="41" customWidth="1"/>
    <col min="9" max="9" width="27.7109375" style="41" customWidth="1"/>
    <col min="10" max="10" width="26.5703125" style="41" customWidth="1"/>
    <col min="11" max="11" width="25.42578125" style="41" customWidth="1"/>
    <col min="12" max="12" width="28.5703125" style="41" customWidth="1"/>
    <col min="13" max="16384" width="9.140625" style="41"/>
  </cols>
  <sheetData>
    <row r="1" spans="1:12" s="37" customFormat="1" ht="23.25" hidden="1">
      <c r="A1" s="33" t="s">
        <v>79</v>
      </c>
      <c r="B1" s="34"/>
      <c r="C1" s="34"/>
      <c r="D1" s="34"/>
      <c r="E1" s="35"/>
      <c r="F1" s="34"/>
      <c r="G1" s="36"/>
      <c r="H1" s="36"/>
      <c r="I1" s="34"/>
      <c r="J1" s="34"/>
      <c r="K1" s="34"/>
      <c r="L1" s="34"/>
    </row>
    <row r="2" spans="1:12" ht="19.5" hidden="1" thickBot="1">
      <c r="A2" s="38" t="s">
        <v>80</v>
      </c>
      <c r="B2" s="39"/>
      <c r="C2" s="39"/>
      <c r="D2" s="39"/>
      <c r="E2" s="40"/>
    </row>
    <row r="3" spans="1:12" s="43" customFormat="1" hidden="1">
      <c r="A3" s="77"/>
      <c r="B3" s="77"/>
      <c r="C3" s="77"/>
      <c r="D3" s="77"/>
      <c r="E3" s="42"/>
      <c r="F3" s="42"/>
      <c r="G3" s="42"/>
      <c r="H3" s="42"/>
    </row>
    <row r="4" spans="1:12" s="43" customFormat="1">
      <c r="A4" s="78"/>
      <c r="B4" s="78"/>
      <c r="C4" s="78"/>
      <c r="D4" s="78"/>
      <c r="E4" s="42"/>
      <c r="F4" s="42"/>
      <c r="G4" s="42"/>
      <c r="H4" s="42"/>
    </row>
    <row r="5" spans="1:12" s="43" customFormat="1">
      <c r="A5" s="42"/>
      <c r="B5" s="42"/>
      <c r="C5" s="42"/>
      <c r="D5" s="42"/>
      <c r="E5" s="42"/>
      <c r="F5" s="42"/>
      <c r="G5" s="42"/>
      <c r="H5" s="42"/>
    </row>
    <row r="6" spans="1:12" s="44" customFormat="1" hidden="1">
      <c r="A6" s="44" t="s">
        <v>81</v>
      </c>
      <c r="E6" s="43"/>
      <c r="H6" s="45"/>
      <c r="I6" s="45"/>
    </row>
    <row r="7" spans="1:12" s="44" customFormat="1" hidden="1">
      <c r="E7" s="43"/>
      <c r="F7" s="46"/>
      <c r="G7" s="46"/>
      <c r="H7" s="45"/>
      <c r="I7" s="45"/>
    </row>
    <row r="8" spans="1:12" s="48" customFormat="1" ht="22.5" hidden="1">
      <c r="A8" s="79" t="s">
        <v>82</v>
      </c>
      <c r="B8" s="79"/>
      <c r="C8" s="79"/>
      <c r="D8" s="79"/>
      <c r="E8" s="47"/>
      <c r="H8" s="34"/>
      <c r="I8" s="34"/>
    </row>
    <row r="9" spans="1:12" s="44" customFormat="1" ht="36" customHeight="1">
      <c r="A9" s="49"/>
      <c r="B9" s="49"/>
      <c r="C9" s="49"/>
      <c r="D9" s="49"/>
      <c r="E9" s="42"/>
      <c r="F9" s="80"/>
      <c r="G9" s="80"/>
      <c r="H9" s="45"/>
      <c r="I9" s="45"/>
    </row>
    <row r="10" spans="1:12" s="44" customFormat="1">
      <c r="E10" s="43"/>
      <c r="G10" s="50" t="s">
        <v>83</v>
      </c>
      <c r="H10" s="45" t="s">
        <v>84</v>
      </c>
      <c r="I10" s="45"/>
    </row>
    <row r="11" spans="1:12" s="44" customFormat="1">
      <c r="E11" s="43"/>
      <c r="F11" s="51" t="s">
        <v>85</v>
      </c>
      <c r="G11" s="50" t="s">
        <v>86</v>
      </c>
      <c r="H11" s="45" t="s">
        <v>87</v>
      </c>
      <c r="I11" s="45" t="s">
        <v>88</v>
      </c>
      <c r="L11" s="45" t="s">
        <v>88</v>
      </c>
    </row>
    <row r="12" spans="1:12">
      <c r="F12" s="45" t="s">
        <v>89</v>
      </c>
      <c r="G12" s="45" t="s">
        <v>89</v>
      </c>
      <c r="H12" s="45" t="s">
        <v>90</v>
      </c>
      <c r="I12" s="45" t="s">
        <v>91</v>
      </c>
      <c r="J12" s="45" t="s">
        <v>92</v>
      </c>
      <c r="K12" s="45" t="s">
        <v>93</v>
      </c>
      <c r="L12" s="45" t="s">
        <v>94</v>
      </c>
    </row>
    <row r="13" spans="1:12" s="44" customFormat="1" ht="16.5" thickBot="1">
      <c r="E13" s="43"/>
      <c r="F13" s="53" t="s">
        <v>95</v>
      </c>
      <c r="G13" s="53" t="s">
        <v>94</v>
      </c>
      <c r="H13" s="53" t="s">
        <v>94</v>
      </c>
      <c r="I13" s="53" t="s">
        <v>94</v>
      </c>
      <c r="J13" s="53" t="s">
        <v>94</v>
      </c>
      <c r="K13" s="53" t="s">
        <v>94</v>
      </c>
      <c r="L13" s="53" t="s">
        <v>96</v>
      </c>
    </row>
    <row r="14" spans="1:12" s="44" customFormat="1">
      <c r="A14" s="54">
        <v>1</v>
      </c>
      <c r="B14" s="54" t="s">
        <v>97</v>
      </c>
      <c r="E14" s="43"/>
    </row>
    <row r="15" spans="1:12">
      <c r="B15" s="41" t="s">
        <v>98</v>
      </c>
      <c r="F15" s="61">
        <f>+[1]Watauga!F15+[1]CFCC_North!F15+[1]Chatham!F15+[1]Harnett!F15+[1]CPCC_North!F15+[1]Levine!F15+[1]Harper!F15+[1]Harris!F15+[1]Cato!F15+[1]Dare!F15+[1]Havelock!F15+[1]Davie!F15+[1]RMT!F15+[1]Spring_Lake!F15+[1]Lincoln!F15+[1]Greensboro!F15+[1]High_Point!F15+[1]Caswell!F15+[1]Cabarrus!F15+[1]Union!F15+[1]Franklin!F15+[1]Granville!F15+[1]AHEC!F15+[1]Northeast!F15+[1]West!F15+[1]Ashe!F15</f>
        <v>164411.45000000001</v>
      </c>
      <c r="G15" s="61"/>
      <c r="H15" s="61">
        <f>+[1]Watauga!H15+[1]CFCC_North!H15+[1]Chatham!H15+[1]Harnett!H15+[1]CPCC_North!H15+[1]Levine!H15+[1]Harper!H15+[1]Harris!H15+[1]Cato!H15+[1]Dare!H15+[1]Havelock!H15+[1]Davie!H15+[1]RMT!H15+[1]Spring_Lake!H15+[1]Lincoln!H15+[1]Greensboro!H15+[1]High_Point!H15+[1]Caswell!H15+[1]Cabarrus!H15+[1]Union!H15+[1]Franklin!H15+[1]Granville!H15+[1]AHEC!H15+[1]Northeast!H15+[1]West!H15+[1]Ashe!H15</f>
        <v>133777.06</v>
      </c>
      <c r="I15" s="61">
        <f>SUM(F15:H15)</f>
        <v>298188.51</v>
      </c>
      <c r="J15" s="61">
        <f>+[1]Watauga!J15+[1]CFCC_North!J15+[1]Chatham!J15+[1]Harnett!J15+[1]CPCC_North!J15+[1]Levine!J15+[1]Harper!J15+[1]Harris!J15+[1]Cato!J15+[1]Dare!J15+[1]Havelock!J15+[1]Davie!J15+[1]RMT!J15+[1]Spring_Lake!J15+[1]Lincoln!J15+[1]Greensboro!J15+[1]High_Point!J15+[1]Caswell!J15+[1]Cabarrus!J15+[1]Union!J15+[1]Franklin!J15+[1]Granville!J15+[1]AHEC!J15+[1]Northeast!J15+[1]West!J15+[1]Ashe!J15</f>
        <v>123907.01</v>
      </c>
      <c r="K15" s="61">
        <f>+[1]Watauga!K15+[1]CFCC_North!K15+[1]Chatham!K15+[1]Harnett!K15+[1]CPCC_North!K15+[1]Levine!K15+[1]Harper!K15+[1]Harris!K15+[1]Cato!K15+[1]Dare!K15+[1]Havelock!K15+[1]Davie!K15+[1]RMT!K15+[1]Spring_Lake!K15+[1]Lincoln!K15+[1]Greensboro!K15+[1]High_Point!K15+[1]Caswell!K15+[1]Cabarrus!K15+[1]Union!K15+[1]Franklin!K15+[1]Granville!K15+[1]AHEC!K15+[1]Northeast!K15+[1]West!K15+[1]Ashe!K15</f>
        <v>0</v>
      </c>
      <c r="L15" s="61">
        <f>SUM(I15:K15)</f>
        <v>422095.52</v>
      </c>
    </row>
    <row r="16" spans="1:12">
      <c r="B16" s="55" t="s">
        <v>99</v>
      </c>
      <c r="F16" s="61">
        <f>+[1]Watauga!F16+[1]CFCC_North!F16+[1]Chatham!F16+[1]Harnett!F16+[1]CPCC_North!F16+[1]Levine!F16+[1]Harper!F16+[1]Harris!F16+[1]Cato!F16+[1]Dare!F16+[1]Havelock!F16+[1]Davie!F16+[1]RMT!F16+[1]Spring_Lake!F16+[1]Lincoln!F16+[1]Greensboro!F16+[1]High_Point!F16+[1]Caswell!F16+[1]Cabarrus!F16+[1]Union!F16+[1]Franklin!F16+[1]Granville!F16+[1]AHEC!F16+[1]Northeast!F16+[1]West!F16+[1]Ashe!F16</f>
        <v>1210061.27</v>
      </c>
      <c r="G16" s="61"/>
      <c r="H16" s="61">
        <f>+[1]Watauga!H16+[1]CFCC_North!H16+[1]Chatham!H16+[1]Harnett!H16+[1]CPCC_North!H16+[1]Levine!H16+[1]Harper!H16+[1]Harris!H16+[1]Cato!H16+[1]Dare!H16+[1]Havelock!H16+[1]Davie!H16+[1]RMT!H16+[1]Spring_Lake!H16+[1]Lincoln!H16+[1]Greensboro!H16+[1]High_Point!H16+[1]Caswell!H16+[1]Cabarrus!H16+[1]Union!H16+[1]Franklin!H16+[1]Granville!H16+[1]AHEC!H16+[1]Northeast!H16+[1]West!H16+[1]Ashe!H16</f>
        <v>1005985.9099999999</v>
      </c>
      <c r="I16" s="61">
        <f>SUM(F16:H16)</f>
        <v>2216047.1799999997</v>
      </c>
      <c r="J16" s="61">
        <f>+[1]Watauga!J16+[1]CFCC_North!J16+[1]Chatham!J16+[1]Harnett!J16+[1]CPCC_North!J16+[1]Levine!J16+[1]Harper!J16+[1]Harris!J16+[1]Cato!J16+[1]Dare!J16+[1]Havelock!J16+[1]Davie!J16+[1]RMT!J16+[1]Spring_Lake!J16+[1]Lincoln!J16+[1]Greensboro!J16+[1]High_Point!J16+[1]Caswell!J16+[1]Cabarrus!J16+[1]Union!J16+[1]Franklin!J16+[1]Granville!J16+[1]AHEC!J16+[1]Northeast!J16+[1]West!J16+[1]Ashe!J16</f>
        <v>290112.89</v>
      </c>
      <c r="K16" s="61">
        <f>+[1]Watauga!K16+[1]CFCC_North!K16+[1]Chatham!K16+[1]Harnett!K16+[1]CPCC_North!K16+[1]Levine!K16+[1]Harper!K16+[1]Harris!K16+[1]Cato!K16+[1]Dare!K16+[1]Havelock!K16+[1]Davie!K16+[1]RMT!K16+[1]Spring_Lake!K16+[1]Lincoln!K16+[1]Greensboro!K16+[1]High_Point!K16+[1]Caswell!K16+[1]Cabarrus!K16+[1]Union!K16+[1]Franklin!K16+[1]Granville!K16+[1]AHEC!K16+[1]Northeast!K16+[1]West!K16+[1]Ashe!K16</f>
        <v>37380.14</v>
      </c>
      <c r="L16" s="61">
        <f>SUM(I16:K16)</f>
        <v>2543540.21</v>
      </c>
    </row>
    <row r="17" spans="1:12">
      <c r="B17" s="41" t="s">
        <v>100</v>
      </c>
      <c r="F17" s="61">
        <f>+[1]Watauga!F17+[1]CFCC_North!F17+[1]Chatham!F17+[1]Harnett!F17+[1]CPCC_North!F17+[1]Levine!F17+[1]Harper!F17+[1]Harris!F17+[1]Cato!F17+[1]Dare!F17+[1]Havelock!F17+[1]Davie!F17+[1]RMT!F17+[1]Spring_Lake!F17+[1]Lincoln!F17+[1]Greensboro!F17+[1]High_Point!F17+[1]Caswell!F17+[1]Cabarrus!F17+[1]Union!F17+[1]Franklin!F17+[1]Granville!F17+[1]AHEC!F17+[1]Northeast!F17+[1]West!F17+[1]Ashe!F17</f>
        <v>1554219.26</v>
      </c>
      <c r="G17" s="61"/>
      <c r="H17" s="61">
        <f>+[1]Watauga!H17+[1]CFCC_North!H17+[1]Chatham!H17+[1]Harnett!H17+[1]CPCC_North!H17+[1]Levine!H17+[1]Harper!H17+[1]Harris!H17+[1]Cato!H17+[1]Dare!H17+[1]Havelock!H17+[1]Davie!H17+[1]RMT!H17+[1]Spring_Lake!H17+[1]Lincoln!H17+[1]Greensboro!H17+[1]High_Point!H17+[1]Caswell!H17+[1]Cabarrus!H17+[1]Union!H17+[1]Franklin!H17+[1]Granville!H17+[1]AHEC!H17+[1]Northeast!H17+[1]West!H17+[1]Ashe!H17</f>
        <v>1149698.99</v>
      </c>
      <c r="I17" s="61">
        <f>SUM(F17:H17)</f>
        <v>2703918.25</v>
      </c>
      <c r="J17" s="61">
        <f>+[1]Watauga!J17+[1]CFCC_North!J17+[1]Chatham!J17+[1]Harnett!J17+[1]CPCC_North!J17+[1]Levine!J17+[1]Harper!J17+[1]Harris!J17+[1]Cato!J17+[1]Dare!J17+[1]Havelock!J17+[1]Davie!J17+[1]RMT!J17+[1]Spring_Lake!J17+[1]Lincoln!J17+[1]Greensboro!J17+[1]High_Point!J17+[1]Caswell!J17+[1]Cabarrus!J17+[1]Union!J17+[1]Franklin!J17+[1]Granville!J17+[1]AHEC!J17+[1]Northeast!J17+[1]West!J17+[1]Ashe!J17</f>
        <v>1063811.0099999998</v>
      </c>
      <c r="K17" s="61">
        <f>+[1]Watauga!K17+[1]CFCC_North!K17+[1]Chatham!K17+[1]Harnett!K17+[1]CPCC_North!K17+[1]Levine!K17+[1]Harper!K17+[1]Harris!K17+[1]Cato!K17+[1]Dare!K17+[1]Havelock!K17+[1]Davie!K17+[1]RMT!K17+[1]Spring_Lake!K17+[1]Lincoln!K17+[1]Greensboro!K17+[1]High_Point!K17+[1]Caswell!K17+[1]Cabarrus!K17+[1]Union!K17+[1]Franklin!K17+[1]Granville!K17+[1]AHEC!K17+[1]Northeast!K17+[1]West!K17+[1]Ashe!K17</f>
        <v>158425.78</v>
      </c>
      <c r="L17" s="61">
        <f>SUM(I17:K17)</f>
        <v>3926155.0399999996</v>
      </c>
    </row>
    <row r="18" spans="1:12">
      <c r="B18" s="41" t="s">
        <v>101</v>
      </c>
      <c r="F18" s="61">
        <f>+[1]Watauga!F18+[1]CFCC_North!F18+[1]Chatham!F18+[1]Harnett!F18+[1]CPCC_North!F18+[1]Levine!F18+[1]Harper!F18+[1]Harris!F18+[1]Cato!F18+[1]Dare!F18+[1]Havelock!F18+[1]Davie!F18+[1]RMT!F18+[1]Spring_Lake!F18+[1]Lincoln!F18+[1]Greensboro!F18+[1]High_Point!F18+[1]Caswell!F18+[1]Cabarrus!F18+[1]Union!F18+[1]Franklin!F18+[1]Granville!F18+[1]AHEC!F18+[1]Northeast!F18+[1]West!F18+[1]Ashe!F18</f>
        <v>590063.16</v>
      </c>
      <c r="G18" s="61"/>
      <c r="H18" s="61">
        <f>+[1]Watauga!H18+[1]CFCC_North!H18+[1]Chatham!H18+[1]Harnett!H18+[1]CPCC_North!H18+[1]Levine!H18+[1]Harper!H18+[1]Harris!H18+[1]Cato!H18+[1]Dare!H18+[1]Havelock!H18+[1]Davie!H18+[1]RMT!H18+[1]Spring_Lake!H18+[1]Lincoln!H18+[1]Greensboro!H18+[1]High_Point!H18+[1]Caswell!H18+[1]Cabarrus!H18+[1]Union!H18+[1]Franklin!H18+[1]Granville!H18+[1]AHEC!H18+[1]Northeast!H18+[1]West!H18+[1]Ashe!H18</f>
        <v>125717.64</v>
      </c>
      <c r="I18" s="61">
        <f>SUM(F18:H18)</f>
        <v>715780.8</v>
      </c>
      <c r="J18" s="61">
        <f>+[1]Watauga!J18+[1]CFCC_North!J18+[1]Chatham!J18+[1]Harnett!J18+[1]CPCC_North!J18+[1]Levine!J18+[1]Harper!J18+[1]Harris!J18+[1]Cato!J18+[1]Dare!J18+[1]Havelock!J18+[1]Davie!J18+[1]RMT!J18+[1]Spring_Lake!J18+[1]Lincoln!J18+[1]Greensboro!J18+[1]High_Point!J18+[1]Caswell!J18+[1]Cabarrus!J18+[1]Union!J18+[1]Franklin!J18+[1]Granville!J18+[1]AHEC!J18+[1]Northeast!J18+[1]West!J18+[1]Ashe!J18</f>
        <v>159077.64000000001</v>
      </c>
      <c r="K18" s="61">
        <f>+[1]Watauga!K18+[1]CFCC_North!K18+[1]Chatham!K18+[1]Harnett!K18+[1]CPCC_North!K18+[1]Levine!K18+[1]Harper!K18+[1]Harris!K18+[1]Cato!K18+[1]Dare!K18+[1]Havelock!K18+[1]Davie!K18+[1]RMT!K18+[1]Spring_Lake!K18+[1]Lincoln!K18+[1]Greensboro!K18+[1]High_Point!K18+[1]Caswell!K18+[1]Cabarrus!K18+[1]Union!K18+[1]Franklin!K18+[1]Granville!K18+[1]AHEC!K18+[1]Northeast!K18+[1]West!K18+[1]Ashe!K18</f>
        <v>0</v>
      </c>
      <c r="L18" s="61">
        <f>SUM(I18:K18)</f>
        <v>874858.44000000006</v>
      </c>
    </row>
    <row r="19" spans="1:12">
      <c r="B19" s="41" t="s">
        <v>102</v>
      </c>
      <c r="F19" s="61">
        <f>+[1]Watauga!F19+[1]CFCC_North!F19+[1]Chatham!F19+[1]Harnett!F19+[1]CPCC_North!F19+[1]Levine!F19+[1]Harper!F19+[1]Harris!F19+[1]Cato!F19+[1]Dare!F19+[1]Havelock!F19+[1]Davie!F19+[1]RMT!F19+[1]Spring_Lake!F19+[1]Lincoln!F19+[1]Greensboro!F19+[1]High_Point!F19+[1]Caswell!F19+[1]Cabarrus!F19+[1]Union!F19+[1]Franklin!F19+[1]Granville!F19+[1]AHEC!F19+[1]Northeast!F19+[1]West!F19+[1]Ashe!F19</f>
        <v>0</v>
      </c>
      <c r="G19" s="61"/>
      <c r="H19" s="61">
        <f>+[1]Watauga!H19+[1]CFCC_North!H19+[1]Chatham!H19+[1]Harnett!H19+[1]CPCC_North!H19+[1]Levine!H19+[1]Harper!H19+[1]Harris!H19+[1]Cato!H19+[1]Dare!H19+[1]Havelock!H19+[1]Davie!H19+[1]RMT!H19+[1]Spring_Lake!H19+[1]Lincoln!H19+[1]Greensboro!H19+[1]High_Point!H19+[1]Caswell!H19+[1]Cabarrus!H19+[1]Union!H19+[1]Franklin!H19+[1]Granville!H19+[1]AHEC!H19+[1]Northeast!H19+[1]West!H19+[1]Ashe!H19</f>
        <v>0</v>
      </c>
      <c r="I19" s="61">
        <f>SUM(F19:H19)</f>
        <v>0</v>
      </c>
      <c r="J19" s="61">
        <f>+[1]Watauga!J19+[1]CFCC_North!J19+[1]Chatham!J19+[1]Harnett!J19+[1]CPCC_North!J19+[1]Levine!J19+[1]Harper!J19+[1]Harris!J19+[1]Cato!J19+[1]Dare!J19+[1]Havelock!J19+[1]Davie!J19+[1]RMT!J19+[1]Spring_Lake!J19+[1]Lincoln!J19+[1]Greensboro!J19+[1]High_Point!J19+[1]Caswell!J19+[1]Cabarrus!J19+[1]Union!J19+[1]Franklin!J19+[1]Granville!J19+[1]AHEC!J19+[1]Northeast!J19+[1]West!J19+[1]Ashe!J19</f>
        <v>0</v>
      </c>
      <c r="K19" s="61">
        <f>+[1]Watauga!K19+[1]CFCC_North!K19+[1]Chatham!K19+[1]Harnett!K19+[1]CPCC_North!K19+[1]Levine!K19+[1]Harper!K19+[1]Harris!K19+[1]Cato!K19+[1]Dare!K19+[1]Havelock!K19+[1]Davie!K19+[1]RMT!K19+[1]Spring_Lake!K19+[1]Lincoln!K19+[1]Greensboro!K19+[1]High_Point!K19+[1]Caswell!K19+[1]Cabarrus!K19+[1]Union!K19+[1]Franklin!K19+[1]Granville!K19+[1]AHEC!K19+[1]Northeast!K19+[1]West!K19+[1]Ashe!K19</f>
        <v>54165.16</v>
      </c>
      <c r="L19" s="61">
        <f>SUM(I19:K19)</f>
        <v>54165.16</v>
      </c>
    </row>
    <row r="20" spans="1:12" s="44" customFormat="1">
      <c r="A20" s="54"/>
      <c r="E20" s="43"/>
      <c r="F20" s="62"/>
      <c r="G20" s="62"/>
      <c r="H20" s="62"/>
      <c r="I20" s="61"/>
      <c r="J20" s="62"/>
      <c r="K20" s="62"/>
      <c r="L20" s="61"/>
    </row>
    <row r="21" spans="1:12" s="44" customFormat="1" ht="16.5" thickBot="1">
      <c r="A21" s="56" t="s">
        <v>103</v>
      </c>
      <c r="B21" s="56"/>
      <c r="C21" s="56"/>
      <c r="D21" s="56"/>
      <c r="E21" s="43"/>
      <c r="F21" s="63">
        <f>SUM(F15:F19)</f>
        <v>3518755.14</v>
      </c>
      <c r="G21" s="63">
        <f t="shared" ref="G21:L21" si="0">SUM(G15:G19)</f>
        <v>0</v>
      </c>
      <c r="H21" s="63">
        <f t="shared" si="0"/>
        <v>2415179.6</v>
      </c>
      <c r="I21" s="63">
        <f t="shared" si="0"/>
        <v>5933934.7399999993</v>
      </c>
      <c r="J21" s="63">
        <f t="shared" si="0"/>
        <v>1636908.5499999998</v>
      </c>
      <c r="K21" s="63">
        <f t="shared" si="0"/>
        <v>249971.08</v>
      </c>
      <c r="L21" s="63">
        <f t="shared" si="0"/>
        <v>7820814.3700000001</v>
      </c>
    </row>
    <row r="22" spans="1:12" ht="16.5" thickTop="1">
      <c r="F22" s="64"/>
      <c r="G22" s="64"/>
      <c r="H22" s="61"/>
      <c r="I22" s="61"/>
      <c r="J22" s="61"/>
      <c r="K22" s="61"/>
      <c r="L22" s="61"/>
    </row>
    <row r="23" spans="1:12" s="44" customFormat="1">
      <c r="A23" s="54">
        <v>4</v>
      </c>
      <c r="B23" s="54" t="s">
        <v>104</v>
      </c>
      <c r="E23" s="43"/>
      <c r="F23" s="65"/>
      <c r="G23" s="65"/>
      <c r="H23" s="65"/>
      <c r="I23" s="65"/>
      <c r="J23" s="65"/>
      <c r="K23" s="65"/>
      <c r="L23" s="65"/>
    </row>
    <row r="24" spans="1:12">
      <c r="B24" s="41" t="s">
        <v>105</v>
      </c>
      <c r="F24" s="61">
        <f>+[1]Watauga!F24+[1]CFCC_North!F24+[1]Chatham!F24+[1]Harnett!F24+[1]CPCC_North!F24+[1]Levine!F24+[1]Harper!F24+[1]Harris!F24+[1]Cato!F24+[1]Dare!F24+[1]Havelock!F24+[1]Davie!F24+[1]RMT!F24+[1]Spring_Lake!F24+[1]Lincoln!F24+[1]Greensboro!F24+[1]High_Point!F24+[1]Caswell!F24+[1]Cabarrus!F24+[1]Union!F24+[1]Franklin!F24+[1]Granville!F24+[1]AHEC!F24+[1]Northeast!F24+[1]West!F24+[1]Ashe!F24</f>
        <v>1159002.3999999999</v>
      </c>
      <c r="G24" s="61"/>
      <c r="H24" s="61">
        <f>+[1]Watauga!H24+[1]CFCC_North!H24+[1]Chatham!H24+[1]Harnett!H24+[1]CPCC_North!H24+[1]Levine!H24+[1]Harper!H24+[1]Harris!H24+[1]Cato!H24+[1]Dare!H24+[1]Havelock!H24+[1]Davie!H24+[1]RMT!H24+[1]Spring_Lake!H24+[1]Lincoln!H24+[1]Greensboro!H24+[1]High_Point!H24+[1]Caswell!H24+[1]Cabarrus!H24+[1]Union!H24+[1]Franklin!H24+[1]Granville!H24+[1]AHEC!H24+[1]Northeast!H24+[1]West!H24+[1]Ashe!H24</f>
        <v>942339.15</v>
      </c>
      <c r="I24" s="61">
        <f>SUM(F24:H24)</f>
        <v>2101341.5499999998</v>
      </c>
      <c r="J24" s="61">
        <f>+[1]Watauga!J24+[1]CFCC_North!J24+[1]Chatham!J24+[1]Harnett!J24+[1]CPCC_North!J24+[1]Levine!J24+[1]Harper!J24+[1]Harris!J24+[1]Cato!J24+[1]Dare!J24+[1]Havelock!J24+[1]Davie!J24+[1]RMT!J24+[1]Spring_Lake!J24+[1]Lincoln!J24+[1]Greensboro!J24+[1]High_Point!J24+[1]Caswell!J24+[1]Cabarrus!J24+[1]Union!J24+[1]Franklin!J24+[1]Granville!J24+[1]AHEC!J24+[1]Northeast!J24+[1]West!J24+[1]Ashe!J24</f>
        <v>38842.86</v>
      </c>
      <c r="K24" s="61">
        <f>+[1]Watauga!K24+[1]CFCC_North!K24+[1]Chatham!K24+[1]Harnett!K24+[1]CPCC_North!K24+[1]Levine!K24+[1]Harper!K24+[1]Harris!K24+[1]Cato!K24+[1]Dare!K24+[1]Havelock!K24+[1]Davie!K24+[1]RMT!K24+[1]Spring_Lake!K24+[1]Lincoln!K24+[1]Greensboro!K24+[1]High_Point!K24+[1]Caswell!K24+[1]Cabarrus!K24+[1]Union!K24+[1]Franklin!K24+[1]Granville!K24+[1]AHEC!K24+[1]Northeast!K24+[1]West!K24+[1]Ashe!K24</f>
        <v>20930.38</v>
      </c>
      <c r="L24" s="61">
        <f>SUM(I24:K24)</f>
        <v>2161114.7899999996</v>
      </c>
    </row>
    <row r="25" spans="1:12">
      <c r="B25" s="41" t="s">
        <v>106</v>
      </c>
      <c r="F25" s="61">
        <f>+[1]Watauga!F25+[1]CFCC_North!F25+[1]Chatham!F25+[1]Harnett!F25+[1]CPCC_North!F25+[1]Levine!F25+[1]Harper!F25+[1]Harris!F25+[1]Cato!F25+[1]Dare!F25+[1]Havelock!F25+[1]Davie!F25+[1]RMT!F25+[1]Spring_Lake!F25+[1]Lincoln!F25+[1]Greensboro!F25+[1]High_Point!F25+[1]Caswell!F25+[1]Cabarrus!F25+[1]Union!F25+[1]Franklin!F25+[1]Granville!F25+[1]AHEC!F25+[1]Northeast!F25+[1]West!F25+[1]Ashe!F25</f>
        <v>2595650.7000000002</v>
      </c>
      <c r="G25" s="61"/>
      <c r="H25" s="61">
        <f>+[1]Watauga!H25+[1]CFCC_North!H25+[1]Chatham!H25+[1]Harnett!H25+[1]CPCC_North!H25+[1]Levine!H25+[1]Harper!H25+[1]Harris!H25+[1]Cato!H25+[1]Dare!H25+[1]Havelock!H25+[1]Davie!H25+[1]RMT!H25+[1]Spring_Lake!H25+[1]Lincoln!H25+[1]Greensboro!H25+[1]High_Point!H25+[1]Caswell!H25+[1]Cabarrus!H25+[1]Union!H25+[1]Franklin!H25+[1]Granville!H25+[1]AHEC!H25+[1]Northeast!H25+[1]West!H25+[1]Ashe!H25</f>
        <v>2275320.1500000004</v>
      </c>
      <c r="I25" s="61">
        <f t="shared" ref="I25:I30" si="1">SUM(F25:H25)</f>
        <v>4870970.8500000006</v>
      </c>
      <c r="J25" s="61">
        <f>+[1]Watauga!J25+[1]CFCC_North!J25+[1]Chatham!J25+[1]Harnett!J25+[1]CPCC_North!J25+[1]Levine!J25+[1]Harper!J25+[1]Harris!J25+[1]Cato!J25+[1]Dare!J25+[1]Havelock!J25+[1]Davie!J25+[1]RMT!J25+[1]Spring_Lake!J25+[1]Lincoln!J25+[1]Greensboro!J25+[1]High_Point!J25+[1]Caswell!J25+[1]Cabarrus!J25+[1]Union!J25+[1]Franklin!J25+[1]Granville!J25+[1]AHEC!J25+[1]Northeast!J25+[1]West!J25+[1]Ashe!J25</f>
        <v>136462.52000000002</v>
      </c>
      <c r="K25" s="61">
        <f>+[1]Watauga!K25+[1]CFCC_North!K25+[1]Chatham!K25+[1]Harnett!K25+[1]CPCC_North!K25+[1]Levine!K25+[1]Harper!K25+[1]Harris!K25+[1]Cato!K25+[1]Dare!K25+[1]Havelock!K25+[1]Davie!K25+[1]RMT!K25+[1]Spring_Lake!K25+[1]Lincoln!K25+[1]Greensboro!K25+[1]High_Point!K25+[1]Caswell!K25+[1]Cabarrus!K25+[1]Union!K25+[1]Franklin!K25+[1]Granville!K25+[1]AHEC!K25+[1]Northeast!K25+[1]West!K25+[1]Ashe!K25</f>
        <v>61699.55</v>
      </c>
      <c r="L25" s="61">
        <f t="shared" ref="L25:L30" si="2">SUM(I25:K25)</f>
        <v>5069132.9200000009</v>
      </c>
    </row>
    <row r="26" spans="1:12">
      <c r="B26" s="41" t="s">
        <v>107</v>
      </c>
      <c r="F26" s="61">
        <f>+[1]Watauga!F26+[1]CFCC_North!F26+[1]Chatham!F26+[1]Harnett!F26+[1]CPCC_North!F26+[1]Levine!F26+[1]Harper!F26+[1]Harris!F26+[1]Cato!F26+[1]Dare!F26+[1]Havelock!F26+[1]Davie!F26+[1]RMT!F26+[1]Spring_Lake!F26+[1]Lincoln!F26+[1]Greensboro!F26+[1]High_Point!F26+[1]Caswell!F26+[1]Cabarrus!F26+[1]Union!F26+[1]Franklin!F26+[1]Granville!F26+[1]AHEC!F26+[1]Northeast!F26+[1]West!F26+[1]Ashe!F26</f>
        <v>2253109.34</v>
      </c>
      <c r="G26" s="61"/>
      <c r="H26" s="61">
        <f>+[1]Watauga!H26+[1]CFCC_North!H26+[1]Chatham!H26+[1]Harnett!H26+[1]CPCC_North!H26+[1]Levine!H26+[1]Harper!H26+[1]Harris!H26+[1]Cato!H26+[1]Dare!H26+[1]Havelock!H26+[1]Davie!H26+[1]RMT!H26+[1]Spring_Lake!H26+[1]Lincoln!H26+[1]Greensboro!H26+[1]High_Point!H26+[1]Caswell!H26+[1]Cabarrus!H26+[1]Union!H26+[1]Franklin!H26+[1]Granville!H26+[1]AHEC!H26+[1]Northeast!H26+[1]West!H26+[1]Ashe!H26</f>
        <v>2251310.63</v>
      </c>
      <c r="I26" s="61">
        <f t="shared" si="1"/>
        <v>4504419.97</v>
      </c>
      <c r="J26" s="61">
        <f>+[1]Watauga!J26+[1]CFCC_North!J26+[1]Chatham!J26+[1]Harnett!J26+[1]CPCC_North!J26+[1]Levine!J26+[1]Harper!J26+[1]Harris!J26+[1]Cato!J26+[1]Dare!J26+[1]Havelock!J26+[1]Davie!J26+[1]RMT!J26+[1]Spring_Lake!J26+[1]Lincoln!J26+[1]Greensboro!J26+[1]High_Point!J26+[1]Caswell!J26+[1]Cabarrus!J26+[1]Union!J26+[1]Franklin!J26+[1]Granville!J26+[1]AHEC!J26+[1]Northeast!J26+[1]West!J26+[1]Ashe!J26</f>
        <v>21777.659999999996</v>
      </c>
      <c r="K26" s="61">
        <f>+[1]Watauga!K26+[1]CFCC_North!K26+[1]Chatham!K26+[1]Harnett!K26+[1]CPCC_North!K26+[1]Levine!K26+[1]Harper!K26+[1]Harris!K26+[1]Cato!K26+[1]Dare!K26+[1]Havelock!K26+[1]Davie!K26+[1]RMT!K26+[1]Spring_Lake!K26+[1]Lincoln!K26+[1]Greensboro!K26+[1]High_Point!K26+[1]Caswell!K26+[1]Cabarrus!K26+[1]Union!K26+[1]Franklin!K26+[1]Granville!K26+[1]AHEC!K26+[1]Northeast!K26+[1]West!K26+[1]Ashe!K26</f>
        <v>12723.810000000001</v>
      </c>
      <c r="L26" s="61">
        <f t="shared" si="2"/>
        <v>4538921.4399999995</v>
      </c>
    </row>
    <row r="27" spans="1:12">
      <c r="A27" s="52"/>
      <c r="B27" s="57" t="s">
        <v>108</v>
      </c>
      <c r="C27" s="52"/>
      <c r="D27" s="52"/>
      <c r="F27" s="61">
        <f>+[1]Watauga!F27+[1]CFCC_North!F27+[1]Chatham!F27+[1]Harnett!F27+[1]CPCC_North!F27+[1]Levine!F27+[1]Harper!F27+[1]Harris!F27+[1]Cato!F27+[1]Dare!F27+[1]Havelock!F27+[1]Davie!F27+[1]RMT!F27+[1]Spring_Lake!F27+[1]Lincoln!F27+[1]Greensboro!F27+[1]High_Point!F27+[1]Caswell!F27+[1]Cabarrus!F27+[1]Union!F27+[1]Franklin!F27+[1]Granville!F27+[1]AHEC!F27+[1]Northeast!F27+[1]West!F27+[1]Ashe!F27</f>
        <v>0</v>
      </c>
      <c r="G27" s="66"/>
      <c r="H27" s="61">
        <f>+[1]Watauga!H27+[1]CFCC_North!H27+[1]Chatham!H27+[1]Harnett!H27+[1]CPCC_North!H27+[1]Levine!H27+[1]Harper!H27+[1]Harris!H27+[1]Cato!H27+[1]Dare!H27+[1]Havelock!H27+[1]Davie!H27+[1]RMT!H27+[1]Spring_Lake!H27+[1]Lincoln!H27+[1]Greensboro!H27+[1]High_Point!H27+[1]Caswell!H27+[1]Cabarrus!H27+[1]Union!H27+[1]Franklin!H27+[1]Granville!H27+[1]AHEC!H27+[1]Northeast!H27+[1]West!H27+[1]Ashe!H27</f>
        <v>0</v>
      </c>
      <c r="I27" s="61">
        <f t="shared" si="1"/>
        <v>0</v>
      </c>
      <c r="J27" s="61">
        <f>+[1]Watauga!J27+[1]CFCC_North!J27+[1]Chatham!J27+[1]Harnett!J27+[1]CPCC_North!J27+[1]Levine!J27+[1]Harper!J27+[1]Harris!J27+[1]Cato!J27+[1]Dare!J27+[1]Havelock!J27+[1]Davie!J27+[1]RMT!J27+[1]Spring_Lake!J27+[1]Lincoln!J27+[1]Greensboro!J27+[1]High_Point!J27+[1]Caswell!J27+[1]Cabarrus!J27+[1]Union!J27+[1]Franklin!J27+[1]Granville!J27+[1]AHEC!J27+[1]Northeast!J27+[1]West!J27+[1]Ashe!J27</f>
        <v>0</v>
      </c>
      <c r="K27" s="61">
        <f>+[1]Watauga!K27+[1]CFCC_North!K27+[1]Chatham!K27+[1]Harnett!K27+[1]CPCC_North!K27+[1]Levine!K27+[1]Harper!K27+[1]Harris!K27+[1]Cato!K27+[1]Dare!K27+[1]Havelock!K27+[1]Davie!K27+[1]RMT!K27+[1]Spring_Lake!K27+[1]Lincoln!K27+[1]Greensboro!K27+[1]High_Point!K27+[1]Caswell!K27+[1]Cabarrus!K27+[1]Union!K27+[1]Franklin!K27+[1]Granville!K27+[1]AHEC!K27+[1]Northeast!K27+[1]West!K27+[1]Ashe!K27</f>
        <v>0</v>
      </c>
      <c r="L27" s="61">
        <f t="shared" si="2"/>
        <v>0</v>
      </c>
    </row>
    <row r="28" spans="1:12">
      <c r="B28" s="41" t="s">
        <v>109</v>
      </c>
      <c r="F28" s="61">
        <f>+[1]Watauga!F28+[1]CFCC_North!F28+[1]Chatham!F28+[1]Harnett!F28+[1]CPCC_North!F28+[1]Levine!F28+[1]Harper!F28+[1]Harris!F28+[1]Cato!F28+[1]Dare!F28+[1]Havelock!F28+[1]Davie!F28+[1]RMT!F28+[1]Spring_Lake!F28+[1]Lincoln!F28+[1]Greensboro!F28+[1]High_Point!F28+[1]Caswell!F28+[1]Cabarrus!F28+[1]Union!F28+[1]Franklin!F28+[1]Granville!F28+[1]AHEC!F28+[1]Northeast!F28+[1]West!F28+[1]Ashe!F28</f>
        <v>190195.7</v>
      </c>
      <c r="G28" s="61"/>
      <c r="H28" s="61">
        <f>+[1]Watauga!H28+[1]CFCC_North!H28+[1]Chatham!H28+[1]Harnett!H28+[1]CPCC_North!H28+[1]Levine!H28+[1]Harper!H28+[1]Harris!H28+[1]Cato!H28+[1]Dare!H28+[1]Havelock!H28+[1]Davie!H28+[1]RMT!H28+[1]Spring_Lake!H28+[1]Lincoln!H28+[1]Greensboro!H28+[1]High_Point!H28+[1]Caswell!H28+[1]Cabarrus!H28+[1]Union!H28+[1]Franklin!H28+[1]Granville!H28+[1]AHEC!H28+[1]Northeast!H28+[1]West!H28+[1]Ashe!H28</f>
        <v>217828.16999999998</v>
      </c>
      <c r="I28" s="61">
        <f t="shared" si="1"/>
        <v>408023.87</v>
      </c>
      <c r="J28" s="61">
        <f>+[1]Watauga!J28+[1]CFCC_North!J28+[1]Chatham!J28+[1]Harnett!J28+[1]CPCC_North!J28+[1]Levine!J28+[1]Harper!J28+[1]Harris!J28+[1]Cato!J28+[1]Dare!J28+[1]Havelock!J28+[1]Davie!J28+[1]RMT!J28+[1]Spring_Lake!J28+[1]Lincoln!J28+[1]Greensboro!J28+[1]High_Point!J28+[1]Caswell!J28+[1]Cabarrus!J28+[1]Union!J28+[1]Franklin!J28+[1]Granville!J28+[1]AHEC!J28+[1]Northeast!J28+[1]West!J28+[1]Ashe!J28</f>
        <v>0</v>
      </c>
      <c r="K28" s="61">
        <f>+[1]Watauga!K28+[1]CFCC_North!K28+[1]Chatham!K28+[1]Harnett!K28+[1]CPCC_North!K28+[1]Levine!K28+[1]Harper!K28+[1]Harris!K28+[1]Cato!K28+[1]Dare!K28+[1]Havelock!K28+[1]Davie!K28+[1]RMT!K28+[1]Spring_Lake!K28+[1]Lincoln!K28+[1]Greensboro!K28+[1]High_Point!K28+[1]Caswell!K28+[1]Cabarrus!K28+[1]Union!K28+[1]Franklin!K28+[1]Granville!K28+[1]AHEC!K28+[1]Northeast!K28+[1]West!K28+[1]Ashe!K28</f>
        <v>0</v>
      </c>
      <c r="L28" s="61">
        <f t="shared" si="2"/>
        <v>408023.87</v>
      </c>
    </row>
    <row r="29" spans="1:12">
      <c r="B29" s="41" t="s">
        <v>110</v>
      </c>
      <c r="F29" s="61">
        <f>+[1]Watauga!F29+[1]CFCC_North!F29+[1]Chatham!F29+[1]Harnett!F29+[1]CPCC_North!F29+[1]Levine!F29+[1]Harper!F29+[1]Harris!F29+[1]Cato!F29+[1]Dare!F29+[1]Havelock!F29+[1]Davie!F29+[1]RMT!F29+[1]Spring_Lake!F29+[1]Lincoln!F29+[1]Greensboro!F29+[1]High_Point!F29+[1]Caswell!F29+[1]Cabarrus!F29+[1]Union!F29+[1]Franklin!F29+[1]Granville!F29+[1]AHEC!F29+[1]Northeast!F29+[1]West!F29+[1]Ashe!F29</f>
        <v>21582</v>
      </c>
      <c r="G29" s="61"/>
      <c r="H29" s="61">
        <f>+[1]Watauga!H29+[1]CFCC_North!H29+[1]Chatham!H29+[1]Harnett!H29+[1]CPCC_North!H29+[1]Levine!H29+[1]Harper!H29+[1]Harris!H29+[1]Cato!H29+[1]Dare!H29+[1]Havelock!H29+[1]Davie!H29+[1]RMT!H29+[1]Spring_Lake!H29+[1]Lincoln!H29+[1]Greensboro!H29+[1]High_Point!H29+[1]Caswell!H29+[1]Cabarrus!H29+[1]Union!H29+[1]Franklin!H29+[1]Granville!H29+[1]AHEC!H29+[1]Northeast!H29+[1]West!H29+[1]Ashe!H29</f>
        <v>58548.19</v>
      </c>
      <c r="I29" s="61">
        <f t="shared" si="1"/>
        <v>80130.19</v>
      </c>
      <c r="J29" s="61">
        <f>+[1]Watauga!J29+[1]CFCC_North!J29+[1]Chatham!J29+[1]Harnett!J29+[1]CPCC_North!J29+[1]Levine!J29+[1]Harper!J29+[1]Harris!J29+[1]Cato!J29+[1]Dare!J29+[1]Havelock!J29+[1]Davie!J29+[1]RMT!J29+[1]Spring_Lake!J29+[1]Lincoln!J29+[1]Greensboro!J29+[1]High_Point!J29+[1]Caswell!J29+[1]Cabarrus!J29+[1]Union!J29+[1]Franklin!J29+[1]Granville!J29+[1]AHEC!J29+[1]Northeast!J29+[1]West!J29+[1]Ashe!J29</f>
        <v>0</v>
      </c>
      <c r="K29" s="61">
        <f>+[1]Watauga!K29+[1]CFCC_North!K29+[1]Chatham!K29+[1]Harnett!K29+[1]CPCC_North!K29+[1]Levine!K29+[1]Harper!K29+[1]Harris!K29+[1]Cato!K29+[1]Dare!K29+[1]Havelock!K29+[1]Davie!K29+[1]RMT!K29+[1]Spring_Lake!K29+[1]Lincoln!K29+[1]Greensboro!K29+[1]High_Point!K29+[1]Caswell!K29+[1]Cabarrus!K29+[1]Union!K29+[1]Franklin!K29+[1]Granville!K29+[1]AHEC!K29+[1]Northeast!K29+[1]West!K29+[1]Ashe!K29</f>
        <v>0</v>
      </c>
      <c r="L29" s="61">
        <f t="shared" si="2"/>
        <v>80130.19</v>
      </c>
    </row>
    <row r="30" spans="1:12">
      <c r="B30" s="41" t="s">
        <v>111</v>
      </c>
      <c r="F30" s="61">
        <f>+[1]Watauga!F30+[1]CFCC_North!F30+[1]Chatham!F30+[1]Harnett!F30+[1]CPCC_North!F30+[1]Levine!F30+[1]Harper!F30+[1]Harris!F30+[1]Cato!F30+[1]Dare!F30+[1]Havelock!F30+[1]Davie!F30+[1]RMT!F30+[1]Spring_Lake!F30+[1]Lincoln!F30+[1]Greensboro!F30+[1]High_Point!F30+[1]Caswell!F30+[1]Cabarrus!F30+[1]Union!F30+[1]Franklin!F30+[1]Granville!F30+[1]AHEC!F30+[1]Northeast!F30+[1]West!F30+[1]Ashe!F30</f>
        <v>0</v>
      </c>
      <c r="G30" s="61"/>
      <c r="H30" s="61">
        <f>+[1]Watauga!H30+[1]CFCC_North!H30+[1]Chatham!H30+[1]Harnett!H30+[1]CPCC_North!H30+[1]Levine!H30+[1]Harper!H30+[1]Harris!H30+[1]Cato!H30+[1]Dare!H30+[1]Havelock!H30+[1]Davie!H30+[1]RMT!H30+[1]Spring_Lake!H30+[1]Lincoln!H30+[1]Greensboro!H30+[1]High_Point!H30+[1]Caswell!H30+[1]Cabarrus!H30+[1]Union!H30+[1]Franklin!H30+[1]Granville!H30+[1]AHEC!H30+[1]Northeast!H30+[1]West!H30+[1]Ashe!H30</f>
        <v>0</v>
      </c>
      <c r="I30" s="61">
        <f t="shared" si="1"/>
        <v>0</v>
      </c>
      <c r="J30" s="61">
        <f>+[1]Watauga!J30+[1]CFCC_North!J30+[1]Chatham!J30+[1]Harnett!J30+[1]CPCC_North!J30+[1]Levine!J30+[1]Harper!J30+[1]Harris!J30+[1]Cato!J30+[1]Dare!J30+[1]Havelock!J30+[1]Davie!J30+[1]RMT!J30+[1]Spring_Lake!J30+[1]Lincoln!J30+[1]Greensboro!J30+[1]High_Point!J30+[1]Caswell!J30+[1]Cabarrus!J30+[1]Union!J30+[1]Franklin!J30+[1]Granville!J30+[1]AHEC!J30+[1]Northeast!J30+[1]West!J30+[1]Ashe!J30</f>
        <v>0</v>
      </c>
      <c r="K30" s="61">
        <f>+[1]Watauga!K30+[1]CFCC_North!K30+[1]Chatham!K30+[1]Harnett!K30+[1]CPCC_North!K30+[1]Levine!K30+[1]Harper!K30+[1]Harris!K30+[1]Cato!K30+[1]Dare!K30+[1]Havelock!K30+[1]Davie!K30+[1]RMT!K30+[1]Spring_Lake!K30+[1]Lincoln!K30+[1]Greensboro!K30+[1]High_Point!K30+[1]Caswell!K30+[1]Cabarrus!K30+[1]Union!K30+[1]Franklin!K30+[1]Granville!K30+[1]AHEC!K30+[1]Northeast!K30+[1]West!K30+[1]Ashe!K30</f>
        <v>0</v>
      </c>
      <c r="L30" s="61">
        <f t="shared" si="2"/>
        <v>0</v>
      </c>
    </row>
    <row r="31" spans="1:12" s="44" customFormat="1">
      <c r="A31" s="54"/>
      <c r="E31" s="43"/>
      <c r="F31" s="62"/>
      <c r="G31" s="62"/>
      <c r="H31" s="62"/>
      <c r="I31" s="61"/>
      <c r="J31" s="62"/>
      <c r="K31" s="62"/>
      <c r="L31" s="61"/>
    </row>
    <row r="32" spans="1:12" s="44" customFormat="1" ht="16.5" thickBot="1">
      <c r="A32" s="56" t="s">
        <v>112</v>
      </c>
      <c r="B32" s="56"/>
      <c r="C32" s="56"/>
      <c r="D32" s="56"/>
      <c r="E32" s="43"/>
      <c r="F32" s="63">
        <f>SUM(F24:F30)</f>
        <v>6219540.1399999997</v>
      </c>
      <c r="G32" s="63">
        <f t="shared" ref="G32:L32" si="3">SUM(G24:G30)</f>
        <v>0</v>
      </c>
      <c r="H32" s="63">
        <f t="shared" si="3"/>
        <v>5745346.29</v>
      </c>
      <c r="I32" s="63">
        <f t="shared" si="3"/>
        <v>11964886.43</v>
      </c>
      <c r="J32" s="63">
        <f t="shared" si="3"/>
        <v>197083.04</v>
      </c>
      <c r="K32" s="63">
        <f t="shared" si="3"/>
        <v>95353.74</v>
      </c>
      <c r="L32" s="63">
        <f t="shared" si="3"/>
        <v>12257323.209999999</v>
      </c>
    </row>
    <row r="33" spans="1:12" s="44" customFormat="1" ht="16.5" thickTop="1">
      <c r="E33" s="43"/>
      <c r="F33" s="67"/>
      <c r="G33" s="67"/>
      <c r="H33" s="62"/>
      <c r="I33" s="62"/>
      <c r="J33" s="62"/>
      <c r="K33" s="62"/>
      <c r="L33" s="62"/>
    </row>
    <row r="34" spans="1:12" s="44" customFormat="1">
      <c r="A34" s="54">
        <v>5</v>
      </c>
      <c r="B34" s="54" t="s">
        <v>113</v>
      </c>
      <c r="E34" s="43"/>
      <c r="F34" s="65"/>
      <c r="G34" s="65"/>
      <c r="H34" s="65"/>
      <c r="I34" s="65"/>
      <c r="J34" s="65"/>
      <c r="K34" s="65"/>
      <c r="L34" s="65"/>
    </row>
    <row r="35" spans="1:12">
      <c r="B35" s="41" t="s">
        <v>114</v>
      </c>
      <c r="F35" s="61">
        <f>+[1]Watauga!F35+[1]CFCC_North!F35+[1]Chatham!F35+[1]Harnett!F35+[1]CPCC_North!F35+[1]Levine!F35+[1]Harper!F35+[1]Harris!F35+[1]Cato!F35+[1]Dare!F35+[1]Havelock!F35+[1]Davie!F35+[1]RMT!F35+[1]Spring_Lake!F35+[1]Lincoln!F35+[1]Greensboro!F35+[1]High_Point!F35+[1]Caswell!F35+[1]Cabarrus!F35+[1]Union!F35+[1]Franklin!F35+[1]Granville!F35+[1]AHEC!F35+[1]Northeast!F35+[1]West!F35+[1]Ashe!F35</f>
        <v>3991170.3399999989</v>
      </c>
      <c r="G35" s="61"/>
      <c r="H35" s="61">
        <f>+[1]Watauga!H35+[1]CFCC_North!H35+[1]Chatham!H35+[1]Harnett!H35+[1]CPCC_North!H35+[1]Levine!H35+[1]Harper!H35+[1]Harris!H35+[1]Cato!H35+[1]Dare!H35+[1]Havelock!H35+[1]Davie!H35+[1]RMT!H35+[1]Spring_Lake!H35+[1]Lincoln!H35+[1]Greensboro!H35+[1]High_Point!H35+[1]Caswell!H35+[1]Cabarrus!H35+[1]Union!H35+[1]Franklin!H35+[1]Granville!H35+[1]AHEC!H35+[1]Northeast!H35+[1]West!H35+[1]Ashe!H35</f>
        <v>3830446.14</v>
      </c>
      <c r="I35" s="61">
        <f>SUM(F35:H35)</f>
        <v>7821616.4799999986</v>
      </c>
      <c r="J35" s="61">
        <f>+[1]Watauga!J35+[1]CFCC_North!J35+[1]Chatham!J35+[1]Harnett!J35+[1]CPCC_North!J35+[1]Levine!J35+[1]Harper!J35+[1]Harris!J35+[1]Cato!J35+[1]Dare!J35+[1]Havelock!J35+[1]Davie!J35+[1]RMT!J35+[1]Spring_Lake!J35+[1]Lincoln!J35+[1]Greensboro!J35+[1]High_Point!J35+[1]Caswell!J35+[1]Cabarrus!J35+[1]Union!J35+[1]Franklin!J35+[1]Granville!J35+[1]AHEC!J35+[1]Northeast!J35+[1]West!J35+[1]Ashe!J35</f>
        <v>461487.01999999996</v>
      </c>
      <c r="K35" s="61">
        <f>+[1]Watauga!K35+[1]CFCC_North!K35+[1]Chatham!K35+[1]Harnett!K35+[1]CPCC_North!K35+[1]Levine!K35+[1]Harper!K35+[1]Harris!K35+[1]Cato!K35+[1]Dare!K35+[1]Havelock!K35+[1]Davie!K35+[1]RMT!K35+[1]Spring_Lake!K35+[1]Lincoln!K35+[1]Greensboro!K35+[1]High_Point!K35+[1]Caswell!K35+[1]Cabarrus!K35+[1]Union!K35+[1]Franklin!K35+[1]Granville!K35+[1]AHEC!K35+[1]Northeast!K35+[1]West!K35+[1]Ashe!K35</f>
        <v>53984.06</v>
      </c>
      <c r="L35" s="61">
        <f>SUM(I35:K35)</f>
        <v>8337087.5599999977</v>
      </c>
    </row>
    <row r="36" spans="1:12">
      <c r="A36" s="52"/>
      <c r="B36" s="57" t="s">
        <v>115</v>
      </c>
      <c r="C36" s="52"/>
      <c r="D36" s="52"/>
      <c r="F36" s="61">
        <f>+[1]Watauga!F36+[1]CFCC_North!F36+[1]Chatham!F36+[1]Harnett!F36+[1]CPCC_North!F36+[1]Levine!F36+[1]Harper!F36+[1]Harris!F36+[1]Cato!F36+[1]Dare!F36+[1]Havelock!F36+[1]Davie!F36+[1]RMT!F36+[1]Spring_Lake!F36+[1]Lincoln!F36+[1]Greensboro!F36+[1]High_Point!F36+[1]Caswell!F36+[1]Cabarrus!F36+[1]Union!F36+[1]Franklin!F36+[1]Granville!F36+[1]AHEC!F36+[1]Northeast!F36+[1]West!F36+[1]Ashe!F36</f>
        <v>0</v>
      </c>
      <c r="G36" s="66"/>
      <c r="H36" s="61">
        <f>+[1]Watauga!H36+[1]CFCC_North!H36+[1]Chatham!H36+[1]Harnett!H36+[1]CPCC_North!H36+[1]Levine!H36+[1]Harper!H36+[1]Harris!H36+[1]Cato!H36+[1]Dare!H36+[1]Havelock!H36+[1]Davie!H36+[1]RMT!H36+[1]Spring_Lake!H36+[1]Lincoln!H36+[1]Greensboro!H36+[1]High_Point!H36+[1]Caswell!H36+[1]Cabarrus!H36+[1]Union!H36+[1]Franklin!H36+[1]Granville!H36+[1]AHEC!H36+[1]Northeast!H36+[1]West!H36+[1]Ashe!H36</f>
        <v>0</v>
      </c>
      <c r="I36" s="61">
        <f>SUM(F36:H36)</f>
        <v>0</v>
      </c>
      <c r="J36" s="61">
        <f>+[1]Watauga!J36+[1]CFCC_North!J36+[1]Chatham!J36+[1]Harnett!J36+[1]CPCC_North!J36+[1]Levine!J36+[1]Harper!J36+[1]Harris!J36+[1]Cato!J36+[1]Dare!J36+[1]Havelock!J36+[1]Davie!J36+[1]RMT!J36+[1]Spring_Lake!J36+[1]Lincoln!J36+[1]Greensboro!J36+[1]High_Point!J36+[1]Caswell!J36+[1]Cabarrus!J36+[1]Union!J36+[1]Franklin!J36+[1]Granville!J36+[1]AHEC!J36+[1]Northeast!J36+[1]West!J36+[1]Ashe!J36</f>
        <v>0</v>
      </c>
      <c r="K36" s="61">
        <f>+[1]Watauga!K36+[1]CFCC_North!K36+[1]Chatham!K36+[1]Harnett!K36+[1]CPCC_North!K36+[1]Levine!K36+[1]Harper!K36+[1]Harris!K36+[1]Cato!K36+[1]Dare!K36+[1]Havelock!K36+[1]Davie!K36+[1]RMT!K36+[1]Spring_Lake!K36+[1]Lincoln!K36+[1]Greensboro!K36+[1]High_Point!K36+[1]Caswell!K36+[1]Cabarrus!K36+[1]Union!K36+[1]Franklin!K36+[1]Granville!K36+[1]AHEC!K36+[1]Northeast!K36+[1]West!K36+[1]Ashe!K36</f>
        <v>0</v>
      </c>
      <c r="L36" s="61">
        <f>SUM(I36:K36)</f>
        <v>0</v>
      </c>
    </row>
    <row r="37" spans="1:12" s="44" customFormat="1">
      <c r="A37" s="54"/>
      <c r="E37" s="43"/>
      <c r="F37" s="62"/>
      <c r="G37" s="62"/>
      <c r="H37" s="62"/>
      <c r="I37" s="61"/>
      <c r="J37" s="62"/>
      <c r="K37" s="62"/>
      <c r="L37" s="61"/>
    </row>
    <row r="38" spans="1:12" s="44" customFormat="1" ht="16.5" thickBot="1">
      <c r="A38" s="56" t="s">
        <v>116</v>
      </c>
      <c r="B38" s="56"/>
      <c r="C38" s="56"/>
      <c r="D38" s="56"/>
      <c r="E38" s="43"/>
      <c r="F38" s="63">
        <f>SUM(F35:F36)</f>
        <v>3991170.3399999989</v>
      </c>
      <c r="G38" s="63">
        <f t="shared" ref="G38:L38" si="4">SUM(G35:G36)</f>
        <v>0</v>
      </c>
      <c r="H38" s="63">
        <f t="shared" si="4"/>
        <v>3830446.14</v>
      </c>
      <c r="I38" s="63">
        <f t="shared" si="4"/>
        <v>7821616.4799999986</v>
      </c>
      <c r="J38" s="63">
        <f t="shared" si="4"/>
        <v>461487.01999999996</v>
      </c>
      <c r="K38" s="63">
        <f t="shared" si="4"/>
        <v>53984.06</v>
      </c>
      <c r="L38" s="63">
        <f t="shared" si="4"/>
        <v>8337087.5599999977</v>
      </c>
    </row>
    <row r="39" spans="1:12" s="44" customFormat="1" ht="16.5" thickTop="1">
      <c r="E39" s="43"/>
      <c r="F39" s="67"/>
      <c r="G39" s="67"/>
      <c r="H39" s="62"/>
      <c r="I39" s="62"/>
      <c r="J39" s="62"/>
      <c r="K39" s="62"/>
      <c r="L39" s="62"/>
    </row>
    <row r="40" spans="1:12" s="44" customFormat="1">
      <c r="A40" s="54">
        <v>6</v>
      </c>
      <c r="B40" s="54" t="s">
        <v>117</v>
      </c>
      <c r="E40" s="43"/>
      <c r="F40" s="65"/>
      <c r="G40" s="65"/>
      <c r="H40" s="65"/>
      <c r="I40" s="65"/>
      <c r="J40" s="65"/>
      <c r="K40" s="65"/>
      <c r="L40" s="65"/>
    </row>
    <row r="41" spans="1:12">
      <c r="B41" s="41" t="s">
        <v>118</v>
      </c>
      <c r="F41" s="68"/>
      <c r="G41" s="68"/>
      <c r="H41" s="68"/>
      <c r="I41" s="61">
        <f>SUM(F41:H41)</f>
        <v>0</v>
      </c>
      <c r="J41" s="61">
        <f>+[1]Watauga!J41+[1]CFCC_North!J41+[1]Chatham!J41+[1]Harnett!J41+[1]CPCC_North!J41+[1]Levine!J41+[1]Harper!J41+[1]Harris!J41+[1]Cato!J41+[1]Dare!J41+[1]Havelock!J41+[1]Davie!J41+[1]RMT!J41+[1]Spring_Lake!J41+[1]Lincoln!J41+[1]Greensboro!J41+[1]High_Point!J41+[1]Caswell!J41+[1]Cabarrus!J41+[1]Union!J41+[1]Franklin!J41+[1]Granville!J41+[1]AHEC!J41+[1]Northeast!J41+[1]West!J41+[1]Ashe!J41</f>
        <v>8749226.7299999986</v>
      </c>
      <c r="K41" s="61">
        <f>+[1]Watauga!K41+[1]CFCC_North!K41+[1]Chatham!K41+[1]Harnett!K41+[1]CPCC_North!K41+[1]Levine!K41+[1]Harper!K41+[1]Harris!K41+[1]Cato!K41+[1]Dare!K41+[1]Havelock!K41+[1]Davie!K41+[1]RMT!K41+[1]Spring_Lake!K41+[1]Lincoln!K41+[1]Greensboro!K41+[1]High_Point!K41+[1]Caswell!K41+[1]Cabarrus!K41+[1]Union!K41+[1]Franklin!K41+[1]Granville!K41+[1]AHEC!K41+[1]Northeast!K41+[1]West!K41+[1]Ashe!K41</f>
        <v>14442.32</v>
      </c>
      <c r="L41" s="61">
        <f>SUM(I41:K41)</f>
        <v>8763669.0499999989</v>
      </c>
    </row>
    <row r="42" spans="1:12">
      <c r="A42" s="52"/>
      <c r="B42" s="57" t="s">
        <v>119</v>
      </c>
      <c r="C42" s="52"/>
      <c r="D42" s="52"/>
      <c r="F42" s="68"/>
      <c r="G42" s="68"/>
      <c r="H42" s="68"/>
      <c r="I42" s="61">
        <f>SUM(F42:H42)</f>
        <v>0</v>
      </c>
      <c r="J42" s="61">
        <f>+[1]Watauga!J42+[1]CFCC_North!J42+[1]Chatham!J42+[1]Harnett!J42+[1]CPCC_North!J42+[1]Levine!J42+[1]Harper!J42+[1]Harris!J42+[1]Cato!J42+[1]Dare!J42+[1]Havelock!J42+[1]Davie!J42+[1]RMT!J42+[1]Spring_Lake!J42+[1]Lincoln!J42+[1]Greensboro!J42+[1]High_Point!J42+[1]Caswell!J42+[1]Cabarrus!J42+[1]Union!J42+[1]Franklin!J42+[1]Granville!J42+[1]AHEC!J42+[1]Northeast!J42+[1]West!J42+[1]Ashe!J42</f>
        <v>3324071.7100000004</v>
      </c>
      <c r="K42" s="61">
        <f>+[1]Watauga!K42+[1]CFCC_North!K42+[1]Chatham!K42+[1]Harnett!K42+[1]CPCC_North!K42+[1]Levine!K42+[1]Harper!K42+[1]Harris!K42+[1]Cato!K42+[1]Dare!K42+[1]Havelock!K42+[1]Davie!K42+[1]RMT!K42+[1]Spring_Lake!K42+[1]Lincoln!K42+[1]Greensboro!K42+[1]High_Point!K42+[1]Caswell!K42+[1]Cabarrus!K42+[1]Union!K42+[1]Franklin!K42+[1]Granville!K42+[1]AHEC!K42+[1]Northeast!K42+[1]West!K42+[1]Ashe!K42</f>
        <v>4275</v>
      </c>
      <c r="L42" s="61">
        <f>SUM(I42:K42)</f>
        <v>3328346.7100000004</v>
      </c>
    </row>
    <row r="43" spans="1:12" s="44" customFormat="1">
      <c r="A43" s="54"/>
      <c r="E43" s="43"/>
      <c r="F43" s="62"/>
      <c r="G43" s="62"/>
      <c r="H43" s="62"/>
      <c r="I43" s="61"/>
      <c r="J43" s="62"/>
      <c r="K43" s="62"/>
      <c r="L43" s="61"/>
    </row>
    <row r="44" spans="1:12" s="44" customFormat="1" ht="16.5" thickBot="1">
      <c r="A44" s="56" t="s">
        <v>120</v>
      </c>
      <c r="B44" s="56"/>
      <c r="C44" s="56"/>
      <c r="D44" s="56"/>
      <c r="E44" s="43"/>
      <c r="F44" s="63">
        <f>SUM(F41:F42)</f>
        <v>0</v>
      </c>
      <c r="G44" s="63">
        <f t="shared" ref="G44:L44" si="5">SUM(G41:G42)</f>
        <v>0</v>
      </c>
      <c r="H44" s="63">
        <f t="shared" si="5"/>
        <v>0</v>
      </c>
      <c r="I44" s="63">
        <f t="shared" si="5"/>
        <v>0</v>
      </c>
      <c r="J44" s="63">
        <f t="shared" si="5"/>
        <v>12073298.439999999</v>
      </c>
      <c r="K44" s="63">
        <f t="shared" si="5"/>
        <v>18717.32</v>
      </c>
      <c r="L44" s="63">
        <f t="shared" si="5"/>
        <v>12092015.76</v>
      </c>
    </row>
    <row r="45" spans="1:12" s="44" customFormat="1" ht="17.25" thickTop="1" thickBot="1">
      <c r="E45" s="43"/>
      <c r="F45" s="67"/>
      <c r="G45" s="67"/>
      <c r="H45" s="62"/>
      <c r="I45" s="62"/>
      <c r="J45" s="62"/>
      <c r="K45" s="62"/>
      <c r="L45" s="62"/>
    </row>
    <row r="46" spans="1:12" s="44" customFormat="1" ht="16.5" thickBot="1">
      <c r="A46" s="58" t="s">
        <v>121</v>
      </c>
      <c r="B46" s="58"/>
      <c r="C46" s="58"/>
      <c r="D46" s="58"/>
      <c r="E46" s="43"/>
      <c r="F46" s="69">
        <f>+F38+F32+F21+F44</f>
        <v>13729465.619999999</v>
      </c>
      <c r="G46" s="70">
        <f t="shared" ref="G46:L46" si="6">+G38+G32+G21+G44</f>
        <v>0</v>
      </c>
      <c r="H46" s="70">
        <f t="shared" si="6"/>
        <v>11990972.029999999</v>
      </c>
      <c r="I46" s="70">
        <f t="shared" si="6"/>
        <v>25720437.649999995</v>
      </c>
      <c r="J46" s="70">
        <f t="shared" si="6"/>
        <v>14368777.049999999</v>
      </c>
      <c r="K46" s="70">
        <f t="shared" si="6"/>
        <v>418026.2</v>
      </c>
      <c r="L46" s="71">
        <f t="shared" si="6"/>
        <v>40507240.899999999</v>
      </c>
    </row>
    <row r="47" spans="1:12" s="44" customFormat="1">
      <c r="E47" s="43"/>
      <c r="F47" s="67"/>
      <c r="G47" s="67"/>
      <c r="H47" s="62"/>
      <c r="I47" s="62"/>
      <c r="J47" s="62"/>
      <c r="K47" s="62"/>
      <c r="L47" s="62"/>
    </row>
    <row r="48" spans="1:12" s="44" customFormat="1">
      <c r="A48" s="54">
        <v>9</v>
      </c>
      <c r="B48" s="54" t="s">
        <v>122</v>
      </c>
      <c r="E48" s="43"/>
      <c r="F48" s="65"/>
      <c r="G48" s="65"/>
      <c r="H48" s="65"/>
      <c r="I48" s="65"/>
      <c r="J48" s="65"/>
      <c r="K48" s="65"/>
      <c r="L48" s="65"/>
    </row>
    <row r="49" spans="1:12" s="44" customFormat="1">
      <c r="A49" s="54"/>
      <c r="B49" s="41" t="s">
        <v>123</v>
      </c>
      <c r="E49" s="43"/>
      <c r="F49" s="72"/>
      <c r="G49" s="72"/>
      <c r="H49" s="61">
        <f>+[1]Watauga!H49+[1]CFCC_North!H49+[1]Chatham!H49+[1]Harnett!H49+[1]CPCC_North!H49+[1]Levine!H49+[1]Harper!H49+[1]Harris!H49+[1]Cato!H49+[1]Dare!H49+[1]Havelock!H49+[1]Davie!H49+[1]RMT!H49+[1]Spring_Lake!H49+[1]Lincoln!H49+[1]Greensboro!H49+[1]High_Point!H49+[1]Caswell!H49+[1]Cabarrus!H49+[1]Union!H49+[1]Franklin!H49+[1]Granville!H49+[1]AHEC!H49+[1]Northeast!H49+[1]West!H49+[1]Ashe!H49</f>
        <v>0</v>
      </c>
      <c r="I49" s="61">
        <f t="shared" ref="I49:I54" si="7">SUM(F49:H49)</f>
        <v>0</v>
      </c>
      <c r="J49" s="61">
        <f>+[1]Watauga!J49+[1]CFCC_North!J49+[1]Chatham!J49+[1]Harnett!J49+[1]CPCC_North!J49+[1]Levine!J49+[1]Harper!J49+[1]Harris!J49+[1]Cato!J49+[1]Dare!J49+[1]Havelock!J49+[1]Davie!J49+[1]RMT!J49+[1]Spring_Lake!J49+[1]Lincoln!J49+[1]Greensboro!J49+[1]High_Point!J49+[1]Caswell!J49+[1]Cabarrus!J49+[1]Union!J49+[1]Franklin!J49+[1]Granville!J49+[1]AHEC!J49+[1]Northeast!J49+[1]West!J49+[1]Ashe!J49</f>
        <v>2582124.4300000002</v>
      </c>
      <c r="K49" s="61">
        <f>+[1]Watauga!K49+[1]CFCC_North!K49+[1]Chatham!K49+[1]Harnett!K49+[1]CPCC_North!K49+[1]Levine!K49+[1]Harper!K49+[1]Harris!K49+[1]Cato!K49+[1]Dare!K49+[1]Havelock!K49+[1]Davie!K49+[1]RMT!K49+[1]Spring_Lake!K49+[1]Lincoln!K49+[1]Greensboro!K49+[1]High_Point!K49+[1]Caswell!K49+[1]Cabarrus!K49+[1]Union!K49+[1]Franklin!K49+[1]Granville!K49+[1]AHEC!K49+[1]Northeast!K49+[1]West!K49+[1]Ashe!K49</f>
        <v>359997.56999999995</v>
      </c>
      <c r="L49" s="61">
        <f t="shared" ref="L49:L54" si="8">SUM(I49:K49)</f>
        <v>2942122</v>
      </c>
    </row>
    <row r="50" spans="1:12">
      <c r="B50" s="41" t="s">
        <v>124</v>
      </c>
      <c r="F50" s="68"/>
      <c r="G50" s="68"/>
      <c r="H50" s="61">
        <f>+[1]Watauga!H50+[1]CFCC_North!H50+[1]Chatham!H50+[1]Harnett!H50+[1]CPCC_North!H50+[1]Levine!H50+[1]Harper!H50+[1]Harris!H50+[1]Cato!H50+[1]Dare!H50+[1]Havelock!H50+[1]Davie!H50+[1]RMT!H50+[1]Spring_Lake!H50+[1]Lincoln!H50+[1]Greensboro!H50+[1]High_Point!H50+[1]Caswell!H50+[1]Cabarrus!H50+[1]Union!H50+[1]Franklin!H50+[1]Granville!H50+[1]AHEC!H50+[1]Northeast!H50+[1]West!H50+[1]Ashe!H50</f>
        <v>2874657.0799999996</v>
      </c>
      <c r="I50" s="61">
        <f t="shared" si="7"/>
        <v>2874657.0799999996</v>
      </c>
      <c r="J50" s="61">
        <f>+[1]Watauga!J50+[1]CFCC_North!J50+[1]Chatham!J50+[1]Harnett!J50+[1]CPCC_North!J50+[1]Levine!J50+[1]Harper!J50+[1]Harris!J50+[1]Cato!J50+[1]Dare!J50+[1]Havelock!J50+[1]Davie!J50+[1]RMT!J50+[1]Spring_Lake!J50+[1]Lincoln!J50+[1]Greensboro!J50+[1]High_Point!J50+[1]Caswell!J50+[1]Cabarrus!J50+[1]Union!J50+[1]Franklin!J50+[1]Granville!J50+[1]AHEC!J50+[1]Northeast!J50+[1]West!J50+[1]Ashe!J50</f>
        <v>233338.36999999997</v>
      </c>
      <c r="K50" s="61">
        <f>+[1]Watauga!K50+[1]CFCC_North!K50+[1]Chatham!K50+[1]Harnett!K50+[1]CPCC_North!K50+[1]Levine!K50+[1]Harper!K50+[1]Harris!K50+[1]Cato!K50+[1]Dare!K50+[1]Havelock!K50+[1]Davie!K50+[1]RMT!K50+[1]Spring_Lake!K50+[1]Lincoln!K50+[1]Greensboro!K50+[1]High_Point!K50+[1]Caswell!K50+[1]Cabarrus!K50+[1]Union!K50+[1]Franklin!K50+[1]Granville!K50+[1]AHEC!K50+[1]Northeast!K50+[1]West!K50+[1]Ashe!K50</f>
        <v>118220.82</v>
      </c>
      <c r="L50" s="61">
        <f t="shared" si="8"/>
        <v>3226216.2699999996</v>
      </c>
    </row>
    <row r="51" spans="1:12">
      <c r="B51" s="41" t="s">
        <v>125</v>
      </c>
      <c r="F51" s="68"/>
      <c r="G51" s="68"/>
      <c r="H51" s="61">
        <f>+[1]Watauga!H51+[1]CFCC_North!H51+[1]Chatham!H51+[1]Harnett!H51+[1]CPCC_North!H51+[1]Levine!H51+[1]Harper!H51+[1]Harris!H51+[1]Cato!H51+[1]Dare!H51+[1]Havelock!H51+[1]Davie!H51+[1]RMT!H51+[1]Spring_Lake!H51+[1]Lincoln!H51+[1]Greensboro!H51+[1]High_Point!H51+[1]Caswell!H51+[1]Cabarrus!H51+[1]Union!H51+[1]Franklin!H51+[1]Granville!H51+[1]AHEC!H51+[1]Northeast!H51+[1]West!H51+[1]Ashe!H51</f>
        <v>0</v>
      </c>
      <c r="I51" s="61">
        <f t="shared" si="7"/>
        <v>0</v>
      </c>
      <c r="J51" s="61">
        <f>+[1]Watauga!J51+[1]CFCC_North!J51+[1]Chatham!J51+[1]Harnett!J51+[1]CPCC_North!J51+[1]Levine!J51+[1]Harper!J51+[1]Harris!J51+[1]Cato!J51+[1]Dare!J51+[1]Havelock!J51+[1]Davie!J51+[1]RMT!J51+[1]Spring_Lake!J51+[1]Lincoln!J51+[1]Greensboro!J51+[1]High_Point!J51+[1]Caswell!J51+[1]Cabarrus!J51+[1]Union!J51+[1]Franklin!J51+[1]Granville!J51+[1]AHEC!J51+[1]Northeast!J51+[1]West!J51+[1]Ashe!J51</f>
        <v>0</v>
      </c>
      <c r="K51" s="61">
        <f>+[1]Watauga!K51+[1]CFCC_North!K51+[1]Chatham!K51+[1]Harnett!K51+[1]CPCC_North!K51+[1]Levine!K51+[1]Harper!K51+[1]Harris!K51+[1]Cato!K51+[1]Dare!K51+[1]Havelock!K51+[1]Davie!K51+[1]RMT!K51+[1]Spring_Lake!K51+[1]Lincoln!K51+[1]Greensboro!K51+[1]High_Point!K51+[1]Caswell!K51+[1]Cabarrus!K51+[1]Union!K51+[1]Franklin!K51+[1]Granville!K51+[1]AHEC!K51+[1]Northeast!K51+[1]West!K51+[1]Ashe!K51</f>
        <v>0</v>
      </c>
      <c r="L51" s="61">
        <f t="shared" si="8"/>
        <v>0</v>
      </c>
    </row>
    <row r="52" spans="1:12">
      <c r="B52" s="41" t="s">
        <v>126</v>
      </c>
      <c r="F52" s="68"/>
      <c r="G52" s="68"/>
      <c r="H52" s="61">
        <f>+[1]Watauga!H52+[1]CFCC_North!H52+[1]Chatham!H52+[1]Harnett!H52+[1]CPCC_North!H52+[1]Levine!H52+[1]Harper!H52+[1]Harris!H52+[1]Cato!H52+[1]Dare!H52+[1]Havelock!H52+[1]Davie!H52+[1]RMT!H52+[1]Spring_Lake!H52+[1]Lincoln!H52+[1]Greensboro!H52+[1]High_Point!H52+[1]Caswell!H52+[1]Cabarrus!H52+[1]Union!H52+[1]Franklin!H52+[1]Granville!H52+[1]AHEC!H52+[1]Northeast!H52+[1]West!H52+[1]Ashe!H52</f>
        <v>401305.70999999996</v>
      </c>
      <c r="I52" s="61">
        <f t="shared" si="7"/>
        <v>401305.70999999996</v>
      </c>
      <c r="J52" s="61">
        <f>+[1]Watauga!J52+[1]CFCC_North!J52+[1]Chatham!J52+[1]Harnett!J52+[1]CPCC_North!J52+[1]Levine!J52+[1]Harper!J52+[1]Harris!J52+[1]Cato!J52+[1]Dare!J52+[1]Havelock!J52+[1]Davie!J52+[1]RMT!J52+[1]Spring_Lake!J52+[1]Lincoln!J52+[1]Greensboro!J52+[1]High_Point!J52+[1]Caswell!J52+[1]Cabarrus!J52+[1]Union!J52+[1]Franklin!J52+[1]Granville!J52+[1]AHEC!J52+[1]Northeast!J52+[1]West!J52+[1]Ashe!J52</f>
        <v>0</v>
      </c>
      <c r="K52" s="61">
        <f>+[1]Watauga!K52+[1]CFCC_North!K52+[1]Chatham!K52+[1]Harnett!K52+[1]CPCC_North!K52+[1]Levine!K52+[1]Harper!K52+[1]Harris!K52+[1]Cato!K52+[1]Dare!K52+[1]Havelock!K52+[1]Davie!K52+[1]RMT!K52+[1]Spring_Lake!K52+[1]Lincoln!K52+[1]Greensboro!K52+[1]High_Point!K52+[1]Caswell!K52+[1]Cabarrus!K52+[1]Union!K52+[1]Franklin!K52+[1]Granville!K52+[1]AHEC!K52+[1]Northeast!K52+[1]West!K52+[1]Ashe!K52</f>
        <v>0</v>
      </c>
      <c r="L52" s="61">
        <f t="shared" si="8"/>
        <v>401305.70999999996</v>
      </c>
    </row>
    <row r="53" spans="1:12">
      <c r="B53" s="41" t="s">
        <v>127</v>
      </c>
      <c r="F53" s="68"/>
      <c r="G53" s="68"/>
      <c r="H53" s="61">
        <f>+[1]Watauga!H53+[1]CFCC_North!H53+[1]Chatham!H53+[1]Harnett!H53+[1]CPCC_North!H53+[1]Levine!H53+[1]Harper!H53+[1]Harris!H53+[1]Cato!H53+[1]Dare!H53+[1]Havelock!H53+[1]Davie!H53+[1]RMT!H53+[1]Spring_Lake!H53+[1]Lincoln!H53+[1]Greensboro!H53+[1]High_Point!H53+[1]Caswell!H53+[1]Cabarrus!H53+[1]Union!H53+[1]Franklin!H53+[1]Granville!H53+[1]AHEC!H53+[1]Northeast!H53+[1]West!H53+[1]Ashe!H53</f>
        <v>99856.25</v>
      </c>
      <c r="I53" s="61">
        <f t="shared" si="7"/>
        <v>99856.25</v>
      </c>
      <c r="J53" s="61">
        <f>+[1]Watauga!J53+[1]CFCC_North!J53+[1]Chatham!J53+[1]Harnett!J53+[1]CPCC_North!J53+[1]Levine!J53+[1]Harper!J53+[1]Harris!J53+[1]Cato!J53+[1]Dare!J53+[1]Havelock!J53+[1]Davie!J53+[1]RMT!J53+[1]Spring_Lake!J53+[1]Lincoln!J53+[1]Greensboro!J53+[1]High_Point!J53+[1]Caswell!J53+[1]Cabarrus!J53+[1]Union!J53+[1]Franklin!J53+[1]Granville!J53+[1]AHEC!J53+[1]Northeast!J53+[1]West!J53+[1]Ashe!J53</f>
        <v>0</v>
      </c>
      <c r="K53" s="61">
        <f>+[1]Watauga!K53+[1]CFCC_North!K53+[1]Chatham!K53+[1]Harnett!K53+[1]CPCC_North!K53+[1]Levine!K53+[1]Harper!K53+[1]Harris!K53+[1]Cato!K53+[1]Dare!K53+[1]Havelock!K53+[1]Davie!K53+[1]RMT!K53+[1]Spring_Lake!K53+[1]Lincoln!K53+[1]Greensboro!K53+[1]High_Point!K53+[1]Caswell!K53+[1]Cabarrus!K53+[1]Union!K53+[1]Franklin!K53+[1]Granville!K53+[1]AHEC!K53+[1]Northeast!K53+[1]West!K53+[1]Ashe!K53</f>
        <v>0</v>
      </c>
      <c r="L53" s="61">
        <f t="shared" si="8"/>
        <v>99856.25</v>
      </c>
    </row>
    <row r="54" spans="1:12">
      <c r="A54" s="52"/>
      <c r="B54" s="57" t="s">
        <v>128</v>
      </c>
      <c r="C54" s="52"/>
      <c r="D54" s="52"/>
      <c r="F54" s="68"/>
      <c r="G54" s="68"/>
      <c r="H54" s="61">
        <f>+[1]Watauga!H54+[1]CFCC_North!H54+[1]Chatham!H54+[1]Harnett!H54+[1]CPCC_North!H54+[1]Levine!H54+[1]Harper!H54+[1]Harris!H54+[1]Cato!H54+[1]Dare!H54+[1]Havelock!H54+[1]Davie!H54+[1]RMT!H54+[1]Spring_Lake!H54+[1]Lincoln!H54+[1]Greensboro!H54+[1]High_Point!H54+[1]Caswell!H54+[1]Cabarrus!H54+[1]Union!H54+[1]Franklin!H54+[1]Granville!H54+[1]AHEC!H54+[1]Northeast!H54+[1]West!H54+[1]Ashe!H54</f>
        <v>103771.22</v>
      </c>
      <c r="I54" s="61">
        <f t="shared" si="7"/>
        <v>103771.22</v>
      </c>
      <c r="J54" s="61">
        <f>+[1]Watauga!J54+[1]CFCC_North!J54+[1]Chatham!J54+[1]Harnett!J54+[1]CPCC_North!J54+[1]Levine!J54+[1]Harper!J54+[1]Harris!J54+[1]Cato!J54+[1]Dare!J54+[1]Havelock!J54+[1]Davie!J54+[1]RMT!J54+[1]Spring_Lake!J54+[1]Lincoln!J54+[1]Greensboro!J54+[1]High_Point!J54+[1]Caswell!J54+[1]Cabarrus!J54+[1]Union!J54+[1]Franklin!J54+[1]Granville!J54+[1]AHEC!J54+[1]Northeast!J54+[1]West!J54+[1]Ashe!J54</f>
        <v>0</v>
      </c>
      <c r="K54" s="61">
        <f>+[1]Watauga!K54+[1]CFCC_North!K54+[1]Chatham!K54+[1]Harnett!K54+[1]CPCC_North!K54+[1]Levine!K54+[1]Harper!K54+[1]Harris!K54+[1]Cato!K54+[1]Dare!K54+[1]Havelock!K54+[1]Davie!K54+[1]RMT!K54+[1]Spring_Lake!K54+[1]Lincoln!K54+[1]Greensboro!K54+[1]High_Point!K54+[1]Caswell!K54+[1]Cabarrus!K54+[1]Union!K54+[1]Franklin!K54+[1]Granville!K54+[1]AHEC!K54+[1]Northeast!K54+[1]West!K54+[1]Ashe!K54</f>
        <v>0</v>
      </c>
      <c r="L54" s="61">
        <f t="shared" si="8"/>
        <v>103771.22</v>
      </c>
    </row>
    <row r="55" spans="1:12" s="44" customFormat="1">
      <c r="A55" s="54"/>
      <c r="E55" s="43"/>
      <c r="F55" s="62"/>
      <c r="G55" s="62"/>
      <c r="H55" s="62"/>
      <c r="I55" s="61"/>
      <c r="J55" s="62"/>
      <c r="K55" s="62"/>
      <c r="L55" s="61"/>
    </row>
    <row r="56" spans="1:12" s="44" customFormat="1" ht="16.5" thickBot="1">
      <c r="A56" s="56" t="s">
        <v>129</v>
      </c>
      <c r="B56" s="56"/>
      <c r="C56" s="56"/>
      <c r="D56" s="56"/>
      <c r="E56" s="43"/>
      <c r="F56" s="73">
        <f>SUM(F49:F54)</f>
        <v>0</v>
      </c>
      <c r="G56" s="73">
        <f t="shared" ref="G56:L56" si="9">SUM(G49:G54)</f>
        <v>0</v>
      </c>
      <c r="H56" s="73">
        <f t="shared" si="9"/>
        <v>3479590.26</v>
      </c>
      <c r="I56" s="73">
        <f t="shared" si="9"/>
        <v>3479590.26</v>
      </c>
      <c r="J56" s="73">
        <f t="shared" si="9"/>
        <v>2815462.8000000003</v>
      </c>
      <c r="K56" s="73">
        <f t="shared" si="9"/>
        <v>478218.38999999996</v>
      </c>
      <c r="L56" s="73">
        <f t="shared" si="9"/>
        <v>6773271.4499999993</v>
      </c>
    </row>
    <row r="57" spans="1:12" s="44" customFormat="1" ht="17.25" thickTop="1" thickBot="1">
      <c r="E57" s="43"/>
      <c r="F57" s="74"/>
      <c r="G57" s="74"/>
      <c r="H57" s="75"/>
      <c r="I57" s="75"/>
      <c r="J57" s="75"/>
      <c r="K57" s="75"/>
      <c r="L57" s="75"/>
    </row>
    <row r="58" spans="1:12" s="44" customFormat="1" ht="16.5" thickBot="1">
      <c r="A58" s="58" t="s">
        <v>130</v>
      </c>
      <c r="B58" s="58"/>
      <c r="C58" s="58"/>
      <c r="D58" s="58"/>
      <c r="E58" s="43"/>
      <c r="F58" s="69">
        <f>+F56+F46</f>
        <v>13729465.619999999</v>
      </c>
      <c r="G58" s="70">
        <f t="shared" ref="G58:L58" si="10">+G56+G46</f>
        <v>0</v>
      </c>
      <c r="H58" s="70">
        <f t="shared" si="10"/>
        <v>15470562.289999999</v>
      </c>
      <c r="I58" s="70">
        <f t="shared" si="10"/>
        <v>29200027.909999996</v>
      </c>
      <c r="J58" s="70">
        <f t="shared" si="10"/>
        <v>17184239.849999998</v>
      </c>
      <c r="K58" s="70">
        <f t="shared" si="10"/>
        <v>896244.59</v>
      </c>
      <c r="L58" s="71">
        <f t="shared" si="10"/>
        <v>47280512.349999994</v>
      </c>
    </row>
    <row r="59" spans="1:12" s="44" customFormat="1">
      <c r="E59" s="43"/>
      <c r="F59" s="41"/>
      <c r="G59" s="41"/>
      <c r="H59" s="41"/>
      <c r="I59" s="41"/>
      <c r="J59" s="41"/>
      <c r="K59" s="41"/>
      <c r="L59" s="41"/>
    </row>
    <row r="60" spans="1:12">
      <c r="A60" s="41" t="s">
        <v>131</v>
      </c>
    </row>
    <row r="61" spans="1:12" ht="18.75">
      <c r="A61" s="59"/>
    </row>
    <row r="64" spans="1:12" ht="15.75" hidden="1" customHeight="1">
      <c r="D64" s="56" t="s">
        <v>132</v>
      </c>
      <c r="F64" s="60">
        <f ca="1">+F58/A!D58</f>
        <v>0.99599906330368115</v>
      </c>
    </row>
    <row r="65" spans="4:6" ht="15.75" hidden="1" customHeight="1"/>
    <row r="66" spans="4:6" ht="15.75" hidden="1" customHeight="1">
      <c r="D66" s="56" t="s">
        <v>103</v>
      </c>
      <c r="F66" s="60">
        <f>+F21/F58</f>
        <v>0.25629221394270119</v>
      </c>
    </row>
    <row r="67" spans="4:6" ht="15.75" hidden="1" customHeight="1">
      <c r="D67" s="56" t="s">
        <v>112</v>
      </c>
      <c r="F67" s="60">
        <f>+F32/F58</f>
        <v>0.45300671651341373</v>
      </c>
    </row>
    <row r="68" spans="4:6" ht="15.75" hidden="1" customHeight="1">
      <c r="D68" s="56" t="s">
        <v>116</v>
      </c>
      <c r="F68" s="60">
        <f>+F38/F58</f>
        <v>0.29070106954388508</v>
      </c>
    </row>
    <row r="69" spans="4:6" ht="15.75" hidden="1" customHeight="1">
      <c r="D69" s="56" t="s">
        <v>120</v>
      </c>
      <c r="F69" s="60"/>
    </row>
    <row r="70" spans="4:6" ht="15.75" hidden="1" customHeight="1">
      <c r="D70" s="56" t="s">
        <v>129</v>
      </c>
      <c r="F70" s="60"/>
    </row>
    <row r="71" spans="4:6" ht="15.75" hidden="1" customHeight="1">
      <c r="F71" s="60">
        <f>SUM(F66:F70)</f>
        <v>1</v>
      </c>
    </row>
    <row r="72" spans="4:6" ht="15.75" hidden="1" customHeight="1"/>
    <row r="73" spans="4:6" ht="15.75" hidden="1" customHeight="1"/>
    <row r="74" spans="4:6" ht="15.75" hidden="1" customHeight="1"/>
    <row r="75" spans="4:6" ht="15.75" hidden="1" customHeight="1"/>
    <row r="76" spans="4:6" ht="15.75" hidden="1" customHeight="1"/>
    <row r="77" spans="4:6" ht="15.75" hidden="1" customHeight="1"/>
  </sheetData>
  <protectedRanges>
    <protectedRange sqref="A3:IV4" name="Range10"/>
    <protectedRange sqref="G35:G36" name="Range5"/>
    <protectedRange sqref="G24:G30" name="Range3"/>
    <protectedRange sqref="J15:K19 F24:F30 H24:H30 J24:K30 F35:F36 H35:H36 J35:K36 J41:K42 H49:H54 F15:H19 J49:K54" name="Range1"/>
  </protectedRanges>
  <mergeCells count="4">
    <mergeCell ref="A3:D3"/>
    <mergeCell ref="A4:D4"/>
    <mergeCell ref="A8:D8"/>
    <mergeCell ref="F9:G9"/>
  </mergeCells>
  <phoneticPr fontId="0" type="noConversion"/>
  <printOptions horizontalCentered="1"/>
  <pageMargins left="0.2" right="0.21" top="0.43" bottom="0.5" header="0.26" footer="0.19"/>
  <pageSetup scale="47" orientation="landscape" r:id="rId1"/>
  <headerFooter alignWithMargins="0">
    <oddHeader>&amp;C&amp;"Times New Roman,Bold"&amp;14NORTH CAROLINA COMMUNITY COLLEGE SYSTEM
SUMMARY OF MULTI-CAMPUS COLLEGE EXPENDITURES
2009-10&amp;R&amp;"Times New Roman,Bold"&amp;12
ATTACHMENT B</oddHeader>
    <oddFooter>&amp;R&amp;"Times New Roman,Bold"&amp;12SBCC
10/15/2010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B</vt:lpstr>
      <vt:lpstr>B!Print_Area</vt:lpstr>
      <vt:lpstr>B!Print_Titles</vt:lpstr>
    </vt:vector>
  </TitlesOfParts>
  <Company>NCCCS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Williams-Pender</dc:creator>
  <cp:lastModifiedBy>deea</cp:lastModifiedBy>
  <cp:lastPrinted>2010-09-30T10:58:47Z</cp:lastPrinted>
  <dcterms:created xsi:type="dcterms:W3CDTF">2010-09-28T20:40:43Z</dcterms:created>
  <dcterms:modified xsi:type="dcterms:W3CDTF">2010-10-20T16:44:14Z</dcterms:modified>
</cp:coreProperties>
</file>